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0" activeTab="0"/>
  </bookViews>
  <sheets>
    <sheet name="Consultas APS" sheetId="1" r:id="rId1"/>
  </sheets>
  <definedNames/>
  <calcPr fullCalcOnLoad="1"/>
</workbook>
</file>

<file path=xl/sharedStrings.xml><?xml version="1.0" encoding="utf-8"?>
<sst xmlns="http://schemas.openxmlformats.org/spreadsheetml/2006/main" count="474" uniqueCount="245">
  <si>
    <t>Codigos (CIE10)</t>
  </si>
  <si>
    <t>DISTRITO</t>
  </si>
  <si>
    <t>Total</t>
  </si>
  <si>
    <t>Centro</t>
  </si>
  <si>
    <t>Norte</t>
  </si>
  <si>
    <t>Sur</t>
  </si>
  <si>
    <t>Noroeste</t>
  </si>
  <si>
    <t>Oeste</t>
  </si>
  <si>
    <t>Sudoeste</t>
  </si>
  <si>
    <t>Factores que influyen en el estado de salud y contacto con los servicios de salud</t>
  </si>
  <si>
    <t>Enfermedades del sistema respiratorio</t>
  </si>
  <si>
    <t>Enfermedades del sistema digestivo</t>
  </si>
  <si>
    <t>Síntomas, signos y hallazgos anormales clínicos y de laboratorio, no clasif. en otra parte</t>
  </si>
  <si>
    <t>Enfermedades endocrinas, nutricionales y metabólicas</t>
  </si>
  <si>
    <t>Enfermedades del sistema genitourinario</t>
  </si>
  <si>
    <t>Ciertas enfermedades infecciosas y parasitarias</t>
  </si>
  <si>
    <t>Enfermedades de la piel y del tejido subcutáneo</t>
  </si>
  <si>
    <t>Enfermedades del sistema circulatorio</t>
  </si>
  <si>
    <t>Enfermedades del sistema osteomuscular y del tejido conjuntivo</t>
  </si>
  <si>
    <t>Traumatismos, envenenamientos y algunas otras consecuencias de causas externas</t>
  </si>
  <si>
    <t>Trastornos mentales y del comportamiento</t>
  </si>
  <si>
    <t>Enfermedades del oído y de la apófisis mastoides</t>
  </si>
  <si>
    <t>Enfermedades del ojo y sus anexos</t>
  </si>
  <si>
    <t>Enfermedades de la sangre y de los órganos hematopoyéticos</t>
  </si>
  <si>
    <t>Enfermedades del sistema nervioso</t>
  </si>
  <si>
    <t>Embarazo, parto y puerperio</t>
  </si>
  <si>
    <t>Tumores</t>
  </si>
  <si>
    <t>Causas externas de morbilidad y de mortalidad</t>
  </si>
  <si>
    <t>Malformaciones congénitas, deformidades y anomalías cromosómicas</t>
  </si>
  <si>
    <t>Ciertas afecciones originadas en el período perinatal</t>
  </si>
  <si>
    <t>%</t>
  </si>
  <si>
    <t>Sin especificar</t>
  </si>
  <si>
    <t xml:space="preserve">Causas externas de morbilidad y de mortalidad    </t>
  </si>
  <si>
    <t>Accidentes de transporte</t>
  </si>
  <si>
    <t>Agresiones</t>
  </si>
  <si>
    <t>Contacto traumático con animales y plantas venenosos</t>
  </si>
  <si>
    <t>Drogas, medicamentos y sustancias biológicas causantes de efectos adversos en su uso terapéutico</t>
  </si>
  <si>
    <t>Envenenamiento accidental por, y exposición a sustancias nocivas</t>
  </si>
  <si>
    <t>Exposición a fuerzas mecánicas animadas</t>
  </si>
  <si>
    <t>Exposición a fuerzas mecánicas inanimadas</t>
  </si>
  <si>
    <t>Exposición a la corriente eléctrica, radiación y temperatura, y presión del aire ambientales extremas</t>
  </si>
  <si>
    <t>Exposición accidental a otros factores y a los no especificados</t>
  </si>
  <si>
    <t>Exposición al humo, fuego y llamas</t>
  </si>
  <si>
    <t>Factores suplementarios relacionados con causas de morbilidad y de mortalidad clasificadas en otra parte</t>
  </si>
  <si>
    <t>Lesiones auto infligidas intencionalmente</t>
  </si>
  <si>
    <t>Otros accidentes que obstruyen la respiración</t>
  </si>
  <si>
    <t>Dispositivos médicos de diagnostico y de uso terapéutico asociados con incidentes adversos</t>
  </si>
  <si>
    <t xml:space="preserve">Ciertas afecciones originadas en el período perinatal      </t>
  </si>
  <si>
    <t>Infecciones especificas del periodo perinatal</t>
  </si>
  <si>
    <t>Otros trastornos originados en el periodo perinatal</t>
  </si>
  <si>
    <t>Trastornos hemorrágicos y hematológicos del feto y del recién nacido</t>
  </si>
  <si>
    <t>Trastornos relacionados con la duración de la gestación y el crecimiento fetal</t>
  </si>
  <si>
    <t>Trastornos endocrinos y metabólicos transitorios específicos del feto y del recién nacido</t>
  </si>
  <si>
    <t>Traumatismo del nacimiento</t>
  </si>
  <si>
    <t>Bacterias, virus y otros agentes infecciosos</t>
  </si>
  <si>
    <t>Ciertas zoonosis bacterianas</t>
  </si>
  <si>
    <t>Enfermedad por virus de la inmunodeficiencia humana [VIH]</t>
  </si>
  <si>
    <t>Enfermedades debidas a protozoarios</t>
  </si>
  <si>
    <t>Enfermedades infecciosas intestinales</t>
  </si>
  <si>
    <t>Helmintiasis</t>
  </si>
  <si>
    <t>Hepatitis viral</t>
  </si>
  <si>
    <t>Infecciones con modo de transmisión predominantemente sexual</t>
  </si>
  <si>
    <t>Infecciones virales caracterizadas por lesiones de la piel y de la membranas mucosas</t>
  </si>
  <si>
    <t>Micosis</t>
  </si>
  <si>
    <t>Otras enfermedades bacterianas</t>
  </si>
  <si>
    <t>Otras enfermedades debidas a espiroquetas</t>
  </si>
  <si>
    <t>Otras enfermedades virales</t>
  </si>
  <si>
    <t>Pediculosis, acariasis y otras infestaciones</t>
  </si>
  <si>
    <t>Secuelas de enfermedades infecciosas y parasitarias</t>
  </si>
  <si>
    <t>Tuberculosis</t>
  </si>
  <si>
    <t>Fiebres virales transmitidas por artropodos y fiebres virales hemorr gicas</t>
  </si>
  <si>
    <t>Otras enfermedades infecciosas</t>
  </si>
  <si>
    <t>Rickettsiosis</t>
  </si>
  <si>
    <t>Atención materna relacionada con el feto y la cavidad amniotica y con posibles problemas del parto</t>
  </si>
  <si>
    <t>Complicaciones del trabajo de parto y del parto</t>
  </si>
  <si>
    <t>Complicaciones principalmente relacionadas con el puerperio</t>
  </si>
  <si>
    <t>Edema, proteinuria y trastornos hipertensivos en el embarazo, el parto y el puerperio</t>
  </si>
  <si>
    <t>Embarazo terminado en aborto</t>
  </si>
  <si>
    <t>Otros trastornos maternos relacionados principalmente con el embarazo</t>
  </si>
  <si>
    <t>Otras afecciones obstétricas no clasificadas en otra parte</t>
  </si>
  <si>
    <t>Dermatitis y eczema</t>
  </si>
  <si>
    <t>Infecciones de la piel y del tejido subcutáneo</t>
  </si>
  <si>
    <t>Otros trastornos de la piel y del tejido subcutáneo</t>
  </si>
  <si>
    <t>Trastornos de la piel y del tejido subcutáneo relacionados con radiación</t>
  </si>
  <si>
    <t>Trastornos de las faneras</t>
  </si>
  <si>
    <t>Trastornos flictenulares</t>
  </si>
  <si>
    <t>Trastornos papuloescamosos</t>
  </si>
  <si>
    <t>Urticaria y eritema</t>
  </si>
  <si>
    <t>Anemias aplásticas y otras anemias</t>
  </si>
  <si>
    <t>Anemias hemolíticas</t>
  </si>
  <si>
    <t>Anemias nutricionales</t>
  </si>
  <si>
    <t>Defectos de la coagulación, purpura y otras afecciones hemorrágicas</t>
  </si>
  <si>
    <t>Otras enfermedades de la sangre y de los órganos hematopoyéticos</t>
  </si>
  <si>
    <t>Ciertos trastornos que afectan el mecanismo de la inmunidad</t>
  </si>
  <si>
    <t>Enfermedades del oído externo</t>
  </si>
  <si>
    <t>Enfermedades del oído interno</t>
  </si>
  <si>
    <t>Enfermedades del oído medio y de la mastoides</t>
  </si>
  <si>
    <t>Otros trastornos del oído</t>
  </si>
  <si>
    <t>Alteraciones de la visión y ceguera</t>
  </si>
  <si>
    <t>Glaucoma</t>
  </si>
  <si>
    <t>Otros trastornos del ojo y sus anexos</t>
  </si>
  <si>
    <t>Trastornos de la conjuntiva</t>
  </si>
  <si>
    <t>Trastornos de la esclerótica, cornea, iris y cuerpo ciliar</t>
  </si>
  <si>
    <t>Trastornos de los músculos oculares, del movimiento binocular, de la acomodación y de la refracción</t>
  </si>
  <si>
    <t>Trastornos del cristalino</t>
  </si>
  <si>
    <t>Trastornos del cuerpo vítreo y del globo ocular</t>
  </si>
  <si>
    <t>Trastornos del párpado, aparato lagrimal y orbita</t>
  </si>
  <si>
    <t>Enfermedades cardiacas reumáticas crónicas</t>
  </si>
  <si>
    <t>Enfermedades cerebro vasculares</t>
  </si>
  <si>
    <t>Enfermedades de las arterias, de las arteriolas y de los vasos capilares</t>
  </si>
  <si>
    <t>Enfermedades de las venas y de los vasos y ganglios linfáticos, no clasificadas en otra parte</t>
  </si>
  <si>
    <t>Enfermedades hipertensivas</t>
  </si>
  <si>
    <t>Enfermedades isquémicas del corazón</t>
  </si>
  <si>
    <t>Otras formas de enfermedad del corazón</t>
  </si>
  <si>
    <t>Otros trastornos y los no especificados del sistema circulatorio</t>
  </si>
  <si>
    <t>Fiebre reumática aguda</t>
  </si>
  <si>
    <t>Enfermedad cardiopulmonar y enfermedades de la circulación pulmonar</t>
  </si>
  <si>
    <t>Enfermedades de la cavidad bucal, de las glándulas salivales y de los maxilares</t>
  </si>
  <si>
    <t>Enfermedades del esófago, del estomago y del duodeno</t>
  </si>
  <si>
    <t>Enfermedades del hígado</t>
  </si>
  <si>
    <t>Enteritis y colitis no infecciosas</t>
  </si>
  <si>
    <t>Hernia</t>
  </si>
  <si>
    <t>Otras enfermedades de los intestinos</t>
  </si>
  <si>
    <t>Otras enfermedades del sistema digestivo</t>
  </si>
  <si>
    <t>Trastornos de la vesicula biliar, de las vias biliares y del páncreas</t>
  </si>
  <si>
    <t>Enfermedades del apéndice</t>
  </si>
  <si>
    <t>Enfermedad renal tubulointersticial</t>
  </si>
  <si>
    <t>Enfermedades de los órganos genitales masculinos</t>
  </si>
  <si>
    <t>Enfermedades glomerulares</t>
  </si>
  <si>
    <t>Enfermedades inflamatorias de los organos pélvicos femeninos</t>
  </si>
  <si>
    <t>Insuficiencia renal</t>
  </si>
  <si>
    <t>Litiasis urinaria</t>
  </si>
  <si>
    <t>Otras enfermedades del sistema urinario</t>
  </si>
  <si>
    <t>Otros trastornos del riñón y del uréter</t>
  </si>
  <si>
    <t>Trastornos de la mama</t>
  </si>
  <si>
    <t>Trastornos no inflamatorios de los órganos genitales femeninos</t>
  </si>
  <si>
    <t>Enfermedades inflamatorias del sistema nervioso central</t>
  </si>
  <si>
    <t>Enfermedades musculares y de la union neuromuscular</t>
  </si>
  <si>
    <t>Otros trastornos del sistema nervioso</t>
  </si>
  <si>
    <t>Par lisis cerebral y otros sindromes paraliticos</t>
  </si>
  <si>
    <t>Polineuropatias y otros trastornos del sistema nervioso perif‚rico</t>
  </si>
  <si>
    <t>Trastornos de los nervios, de las raices y de los plexos nerviosos</t>
  </si>
  <si>
    <t>Trastornos episodicos y paroxisticos</t>
  </si>
  <si>
    <t>Trastornos extrapiramidales y del movimiento</t>
  </si>
  <si>
    <t>Enfermedades desmielinizantes del sistema nervioso central</t>
  </si>
  <si>
    <t>Otras enfermedades degenerativas del sistema nervioso</t>
  </si>
  <si>
    <t xml:space="preserve"> </t>
  </si>
  <si>
    <t>Artropatias infecciosas</t>
  </si>
  <si>
    <t>Artrosis</t>
  </si>
  <si>
    <t>Dorsopatias deformantes</t>
  </si>
  <si>
    <t>Otras dorsopatias</t>
  </si>
  <si>
    <t>Otros trastornos articulares</t>
  </si>
  <si>
    <t>Otros trastornos de los tejidos blandos</t>
  </si>
  <si>
    <t>Otros trastornos del sistema osteomuscular y del tejido conjuntivo</t>
  </si>
  <si>
    <t>Poliartropatias inflamatorias</t>
  </si>
  <si>
    <t>Trastornos de la densidad y de la estructura oseas</t>
  </si>
  <si>
    <t>Trastornos de los musculos</t>
  </si>
  <si>
    <t>Trastornos de los tendones y de la sinovia</t>
  </si>
  <si>
    <t>Trastornos sistémicos del tejido conjuntivo</t>
  </si>
  <si>
    <t>Espondilopatias</t>
  </si>
  <si>
    <t>Otras osteopatias</t>
  </si>
  <si>
    <t>Enfermedades cronicas de las vias respiratorias inferiores</t>
  </si>
  <si>
    <t>Enfermedades del pulmon debidas a agentes externos</t>
  </si>
  <si>
    <t>Infecciones agudas de las vias respiratorias superiores</t>
  </si>
  <si>
    <t>Influenza [gripe] y neumonia</t>
  </si>
  <si>
    <t>Otras enfermedades de la pleura</t>
  </si>
  <si>
    <t>Otras enfermedades de las vias respiratorias superiores</t>
  </si>
  <si>
    <t>Otras enfermedades del sistema respiratorio</t>
  </si>
  <si>
    <t>Otras enfermedades respiratorias que afectan principalmente el intersticio</t>
  </si>
  <si>
    <t>Otras infecciones agudas de las vias respiratorias inferiores</t>
  </si>
  <si>
    <t>Afecciones supurativas y necroticas de las vias respiratorias inferiores</t>
  </si>
  <si>
    <t>Desnutricion</t>
  </si>
  <si>
    <t>Diabetes mellitus</t>
  </si>
  <si>
    <t>Obesidad y otros tipos de hiperalimentacion</t>
  </si>
  <si>
    <t>Otras deficiencias nutricionales</t>
  </si>
  <si>
    <t>Trastornos de la glándula tiroides</t>
  </si>
  <si>
    <t>Trastornos de otras glándulas endocrinas</t>
  </si>
  <si>
    <t>Trastornos metabolicos</t>
  </si>
  <si>
    <t>Otros trastornos de la regulacion de la glucosa y de la secrecion interna del páncreas</t>
  </si>
  <si>
    <t>Personas con riesgos potenciales para su salud, relacionados con circunstancias socioeconomicas y psicosociales</t>
  </si>
  <si>
    <t>Personas con riesgos potenciales para su salud, relacionados con enfermedades transmisibles</t>
  </si>
  <si>
    <t>Personas con riesgos potenciales para su salud, relacionados con su historia  familiar y personal, y algunas condiciones que influyen sobre su estado de salud</t>
  </si>
  <si>
    <t>Personas en contacto con los servicios de salud en circunstancias  relacionadas con la reproducción</t>
  </si>
  <si>
    <t>Personas en contacto con los servicios de salud para investigación y exámenes</t>
  </si>
  <si>
    <t>Personas en contacto con los servicios de salud para procedimientos  específicos y cuidados de salud</t>
  </si>
  <si>
    <t>Personas en contacto con los servicios de salud por otras circunstancias</t>
  </si>
  <si>
    <t>Anomalias cromosomicas, no clasificadas en otra parte</t>
  </si>
  <si>
    <t>Fisura del paladar y labio leporino</t>
  </si>
  <si>
    <t>Malformaciones cognitivas de los organos genitales</t>
  </si>
  <si>
    <t>Malformaciones cognitivas del ojo, del oido, de la cara y del cuello</t>
  </si>
  <si>
    <t>Malformaciones cognitivas del sistema circulatorio</t>
  </si>
  <si>
    <t>Malformaciones cognitivas del sistema nervioso</t>
  </si>
  <si>
    <t>Malformaciones cognitivas del sistema urinario</t>
  </si>
  <si>
    <t>Malformaciones y deformidades cognitivas del sistema osteomuscular</t>
  </si>
  <si>
    <t>Otras malformaciones cognitivas</t>
  </si>
  <si>
    <t>Otras malformaciones cognitivas del sistema digestivo</t>
  </si>
  <si>
    <t>Hallazgos anormales en diagnostico por im genes y en estudios funcionales,  sin diagnostico</t>
  </si>
  <si>
    <t>Sintomas y signos generales</t>
  </si>
  <si>
    <t>Sintomas y signos que involucran el conocimiento, la percepcion, el estado  emocional y la conducta</t>
  </si>
  <si>
    <t>Sintomas y signos que involucran el habla y la voz</t>
  </si>
  <si>
    <t>Sintomas y signos que involucran el sistema digestivo y el abdomen</t>
  </si>
  <si>
    <t>Sintomas y signos que involucran el sistema urinario</t>
  </si>
  <si>
    <t>Sintomas y signos que involucran la piel y el tejido subcut neo</t>
  </si>
  <si>
    <t>Sintomas y signos que involucran los sistemas circulatorio y respiratorio</t>
  </si>
  <si>
    <t>Sintomas y signos que involucran los sistemas nervioso y osteomuscular</t>
  </si>
  <si>
    <t>Hallazgos anormales en el examen de orina, sin diagnostico</t>
  </si>
  <si>
    <t>Hallazgos anormales en el examen de sangre, sin diagnostico</t>
  </si>
  <si>
    <t>Esquizofrenia, trastornos esquizotipicos y trastornos delirantes</t>
  </si>
  <si>
    <t>Retraso mental</t>
  </si>
  <si>
    <t>Sindromes del comportamiento asociados con alteraciones fisiologicas y  factores fisicos</t>
  </si>
  <si>
    <t>Trastornos de la personalidad y del comportamiento en adultos</t>
  </si>
  <si>
    <t>Trastornos del desarrollo psicologico</t>
  </si>
  <si>
    <t>Trastornos del humor [afectivos]</t>
  </si>
  <si>
    <t>Trastornos emocionales y del comportamiento que aparecen habitualmente en la niñez y en la adolescencia</t>
  </si>
  <si>
    <t>Trastornos mentales orgánicos, incluidos los trastornos sintomáticos</t>
  </si>
  <si>
    <t>Trastornos mentales y del comportamiento debidos al uso de sustancias psicoactivas</t>
  </si>
  <si>
    <t>Trastornos neuroticos, trastornos relacionados con el estres y trastornos somatomorfos</t>
  </si>
  <si>
    <t>Efectos de cuerpos extraños que penetran por orificios naturales</t>
  </si>
  <si>
    <t>Envenenamiento por drogas, medicamentos y sustancias biologicas</t>
  </si>
  <si>
    <t>Otros efectos y los no especificados de causas externas</t>
  </si>
  <si>
    <t>Quemaduras y corrosiones</t>
  </si>
  <si>
    <t>Traumatismos de la cabeza</t>
  </si>
  <si>
    <t>Traumatismos de la muñeca y de la mano</t>
  </si>
  <si>
    <t>Traumatismos de la rodilla y de la pierna</t>
  </si>
  <si>
    <t>Traumatismos de parte no especificada del tronco, miembro o region del cuerpo</t>
  </si>
  <si>
    <t>Traumatismos del abdomen, de la region lumbosacra, de la columna lumbar y de  la pelvis</t>
  </si>
  <si>
    <t>Traumatismos del antebrazo y del codo</t>
  </si>
  <si>
    <t>Traumatismos del hombro y del brazo</t>
  </si>
  <si>
    <t>Traumatismos del tobillo y del pie</t>
  </si>
  <si>
    <t>Traumatismos del torax</t>
  </si>
  <si>
    <t>Traumatismos que afectan múltiples regiones del cuerpo</t>
  </si>
  <si>
    <t>Complicaciones de la atención médica y quirúrgica, no clasificadas en otra  parte</t>
  </si>
  <si>
    <t>Efectos tóxicos de sustancias de procedencia principalmente no medicinal</t>
  </si>
  <si>
    <t>Secuelas de traumatismos, de envenenamientos y de otras consecuencias de causas externas</t>
  </si>
  <si>
    <t>Traumatismos de la cadera y del muslo</t>
  </si>
  <si>
    <t>Traumatismos del cuello</t>
  </si>
  <si>
    <t>Tumores benignos</t>
  </si>
  <si>
    <t>Tumores de comportamiento incierto o desconocido</t>
  </si>
  <si>
    <t>Tumores in situ</t>
  </si>
  <si>
    <t>Tumores malignos (declarados o presuntos como primarios) del tejido linfático, de los organos hematopoyéticos y de tejidos afines</t>
  </si>
  <si>
    <t>Tumores malignos de sitios mal definidos, secundarios y de sitios no especificados</t>
  </si>
  <si>
    <t>Tumores malignos, que se declaran o se presumen como primarios, de sitio  anatómico especificado, excepto de los tejidos linfático, hematopoyético y  similares</t>
  </si>
  <si>
    <t>Consultas de Atención Primaria según diagnóstico por capitulo (CIE10) y distritos-Año 2014</t>
  </si>
  <si>
    <t>Fuente: Sistema informatizado de Atención Primaria- Datos ingresados hasta el 31 de diciembre de 2015</t>
  </si>
  <si>
    <t>Consultas de Atención Primaria según diagnóstico por subcapítulos (CIE10) y distritos-Año 2014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</si>
</sst>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</numFmts>
  <fonts count="7">
    <font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thin">
        <color indexed="58"/>
      </right>
      <top style="hair">
        <color indexed="58"/>
      </top>
      <bottom style="hair">
        <color indexed="5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/>
    </xf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164" fontId="6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4" fillId="2" borderId="1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4" fillId="2" borderId="2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4" fillId="2" borderId="12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wrapText="1"/>
    </xf>
    <xf numFmtId="0" fontId="6" fillId="2" borderId="16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0" fontId="6" fillId="2" borderId="20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right"/>
    </xf>
    <xf numFmtId="0" fontId="4" fillId="2" borderId="17" xfId="0" applyFont="1" applyFill="1" applyBorder="1" applyAlignment="1">
      <alignment wrapText="1"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right"/>
    </xf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right"/>
    </xf>
    <xf numFmtId="0" fontId="4" fillId="2" borderId="20" xfId="0" applyFont="1" applyFill="1" applyBorder="1" applyAlignment="1">
      <alignment/>
    </xf>
    <xf numFmtId="0" fontId="6" fillId="2" borderId="21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workbookViewId="0" topLeftCell="H1">
      <selection activeCell="J18" sqref="J18"/>
    </sheetView>
  </sheetViews>
  <sheetFormatPr defaultColWidth="11.421875" defaultRowHeight="9" customHeight="1"/>
  <cols>
    <col min="1" max="1" width="67.421875" style="1" customWidth="1"/>
    <col min="2" max="8" width="7.28125" style="2" customWidth="1"/>
    <col min="9" max="9" width="11.57421875" style="2" customWidth="1"/>
    <col min="10" max="10" width="66.8515625" style="25" customWidth="1"/>
    <col min="11" max="17" width="6.7109375" style="26" customWidth="1"/>
    <col min="18" max="16384" width="11.57421875" style="2" customWidth="1"/>
  </cols>
  <sheetData>
    <row r="1" spans="1:17" ht="12" customHeight="1">
      <c r="A1" s="3" t="s">
        <v>242</v>
      </c>
      <c r="B1" s="3"/>
      <c r="C1" s="3"/>
      <c r="D1" s="3"/>
      <c r="E1" s="3"/>
      <c r="F1" s="3"/>
      <c r="G1" s="3"/>
      <c r="H1" s="3"/>
      <c r="J1" s="3" t="s">
        <v>244</v>
      </c>
      <c r="K1" s="3"/>
      <c r="L1" s="3"/>
      <c r="M1" s="3"/>
      <c r="N1" s="3"/>
      <c r="O1" s="3"/>
      <c r="P1" s="3"/>
      <c r="Q1" s="3"/>
    </row>
    <row r="2" spans="1:17" ht="9" customHeight="1">
      <c r="A2" s="4" t="s">
        <v>0</v>
      </c>
      <c r="B2" s="5" t="s">
        <v>1</v>
      </c>
      <c r="C2" s="5"/>
      <c r="D2" s="5"/>
      <c r="E2" s="5"/>
      <c r="F2" s="5"/>
      <c r="G2" s="5"/>
      <c r="H2" s="6" t="s">
        <v>2</v>
      </c>
      <c r="J2" s="30" t="s">
        <v>15</v>
      </c>
      <c r="K2" s="31" t="s">
        <v>3</v>
      </c>
      <c r="L2" s="31" t="s">
        <v>4</v>
      </c>
      <c r="M2" s="32" t="s">
        <v>5</v>
      </c>
      <c r="N2" s="31" t="s">
        <v>6</v>
      </c>
      <c r="O2" s="31" t="s">
        <v>7</v>
      </c>
      <c r="P2" s="32" t="s">
        <v>8</v>
      </c>
      <c r="Q2" s="33" t="s">
        <v>2</v>
      </c>
    </row>
    <row r="3" spans="1:17" ht="9" customHeight="1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  <c r="J3" s="34" t="s">
        <v>58</v>
      </c>
      <c r="K3" s="35">
        <v>1</v>
      </c>
      <c r="L3" s="35">
        <v>422</v>
      </c>
      <c r="M3" s="35">
        <v>118</v>
      </c>
      <c r="N3" s="35">
        <v>155</v>
      </c>
      <c r="O3" s="35">
        <v>331</v>
      </c>
      <c r="P3" s="36">
        <v>194</v>
      </c>
      <c r="Q3" s="37">
        <f aca="true" t="shared" si="0" ref="Q3:Q22">SUM(K3:P3)</f>
        <v>1221</v>
      </c>
    </row>
    <row r="4" spans="1:17" ht="12" customHeight="1">
      <c r="A4" s="10" t="s">
        <v>9</v>
      </c>
      <c r="B4" s="11">
        <v>2507</v>
      </c>
      <c r="C4" s="11">
        <v>7489</v>
      </c>
      <c r="D4" s="11">
        <v>2750</v>
      </c>
      <c r="E4" s="11">
        <v>7395</v>
      </c>
      <c r="F4" s="11">
        <v>9937</v>
      </c>
      <c r="G4" s="11">
        <v>6374</v>
      </c>
      <c r="H4" s="12">
        <f>SUM(B4:G4)</f>
        <v>36452</v>
      </c>
      <c r="J4" s="38" t="s">
        <v>62</v>
      </c>
      <c r="K4" s="39">
        <v>9</v>
      </c>
      <c r="L4" s="39">
        <v>120</v>
      </c>
      <c r="M4" s="39">
        <v>82</v>
      </c>
      <c r="N4" s="39">
        <v>60</v>
      </c>
      <c r="O4" s="39">
        <v>105</v>
      </c>
      <c r="P4" s="40">
        <v>91</v>
      </c>
      <c r="Q4" s="21">
        <f t="shared" si="0"/>
        <v>467</v>
      </c>
    </row>
    <row r="5" spans="1:17" ht="12" customHeight="1">
      <c r="A5" s="13" t="s">
        <v>10</v>
      </c>
      <c r="B5" s="14">
        <v>175</v>
      </c>
      <c r="C5" s="14">
        <v>3939</v>
      </c>
      <c r="D5" s="14">
        <v>1900</v>
      </c>
      <c r="E5" s="14">
        <v>2491</v>
      </c>
      <c r="F5" s="14">
        <v>4547</v>
      </c>
      <c r="G5" s="14">
        <v>2066</v>
      </c>
      <c r="H5" s="15">
        <f>SUM(B5:G5)</f>
        <v>15118</v>
      </c>
      <c r="J5" s="38" t="s">
        <v>59</v>
      </c>
      <c r="K5" s="39">
        <v>4</v>
      </c>
      <c r="L5" s="39">
        <v>40</v>
      </c>
      <c r="M5" s="39">
        <v>25</v>
      </c>
      <c r="N5" s="39">
        <v>52</v>
      </c>
      <c r="O5" s="39">
        <v>126</v>
      </c>
      <c r="P5" s="40">
        <v>40</v>
      </c>
      <c r="Q5" s="21">
        <f t="shared" si="0"/>
        <v>287</v>
      </c>
    </row>
    <row r="6" spans="1:17" ht="12" customHeight="1">
      <c r="A6" s="13" t="s">
        <v>11</v>
      </c>
      <c r="B6" s="14">
        <v>17</v>
      </c>
      <c r="C6" s="14">
        <v>2574</v>
      </c>
      <c r="D6" s="14">
        <v>1455</v>
      </c>
      <c r="E6" s="14">
        <v>3122</v>
      </c>
      <c r="F6" s="14">
        <v>3008</v>
      </c>
      <c r="G6" s="14">
        <v>2527</v>
      </c>
      <c r="H6" s="15">
        <f>SUM(B6:G6)</f>
        <v>12703</v>
      </c>
      <c r="J6" s="38" t="s">
        <v>63</v>
      </c>
      <c r="K6" s="39">
        <v>6</v>
      </c>
      <c r="L6" s="39">
        <v>40</v>
      </c>
      <c r="M6" s="39">
        <v>21</v>
      </c>
      <c r="N6" s="39">
        <v>84</v>
      </c>
      <c r="O6" s="39">
        <v>51</v>
      </c>
      <c r="P6" s="40">
        <v>84</v>
      </c>
      <c r="Q6" s="21">
        <f t="shared" si="0"/>
        <v>286</v>
      </c>
    </row>
    <row r="7" spans="1:17" ht="12" customHeight="1">
      <c r="A7" s="13" t="s">
        <v>12</v>
      </c>
      <c r="B7" s="14">
        <v>8</v>
      </c>
      <c r="C7" s="14">
        <v>1213</v>
      </c>
      <c r="D7" s="14">
        <v>307</v>
      </c>
      <c r="E7" s="14">
        <v>863</v>
      </c>
      <c r="F7" s="14">
        <v>840</v>
      </c>
      <c r="G7" s="14">
        <v>945</v>
      </c>
      <c r="H7" s="15">
        <f>SUM(B7:G7)</f>
        <v>4176</v>
      </c>
      <c r="J7" s="38" t="s">
        <v>57</v>
      </c>
      <c r="K7" s="39">
        <v>0</v>
      </c>
      <c r="L7" s="39">
        <v>28</v>
      </c>
      <c r="M7" s="39">
        <v>4</v>
      </c>
      <c r="N7" s="39">
        <v>60</v>
      </c>
      <c r="O7" s="39">
        <v>69</v>
      </c>
      <c r="P7" s="40">
        <v>2</v>
      </c>
      <c r="Q7" s="21">
        <f t="shared" si="0"/>
        <v>163</v>
      </c>
    </row>
    <row r="8" spans="1:17" ht="12" customHeight="1">
      <c r="A8" s="13" t="s">
        <v>13</v>
      </c>
      <c r="B8" s="14">
        <v>10</v>
      </c>
      <c r="C8" s="14">
        <v>1088</v>
      </c>
      <c r="D8" s="14">
        <v>196</v>
      </c>
      <c r="E8" s="14">
        <v>1014</v>
      </c>
      <c r="F8" s="14">
        <v>1136</v>
      </c>
      <c r="G8" s="14">
        <v>459</v>
      </c>
      <c r="H8" s="15">
        <f>SUM(B8:G8)</f>
        <v>3903</v>
      </c>
      <c r="J8" s="38" t="s">
        <v>67</v>
      </c>
      <c r="K8" s="39">
        <v>6</v>
      </c>
      <c r="L8" s="39">
        <v>35</v>
      </c>
      <c r="M8" s="39">
        <v>17</v>
      </c>
      <c r="N8" s="39">
        <v>28</v>
      </c>
      <c r="O8" s="39">
        <v>35</v>
      </c>
      <c r="P8" s="40">
        <v>32</v>
      </c>
      <c r="Q8" s="21">
        <f t="shared" si="0"/>
        <v>153</v>
      </c>
    </row>
    <row r="9" spans="1:17" ht="12" customHeight="1">
      <c r="A9" s="13" t="s">
        <v>14</v>
      </c>
      <c r="B9" s="14">
        <v>26</v>
      </c>
      <c r="C9" s="14">
        <v>984</v>
      </c>
      <c r="D9" s="14">
        <v>296</v>
      </c>
      <c r="E9" s="14">
        <v>812</v>
      </c>
      <c r="F9" s="14">
        <v>970</v>
      </c>
      <c r="G9" s="14">
        <v>447</v>
      </c>
      <c r="H9" s="15">
        <f>SUM(B9:G9)</f>
        <v>3535</v>
      </c>
      <c r="J9" s="38" t="s">
        <v>61</v>
      </c>
      <c r="K9" s="39">
        <v>0</v>
      </c>
      <c r="L9" s="39">
        <v>30</v>
      </c>
      <c r="M9" s="39">
        <v>10</v>
      </c>
      <c r="N9" s="39">
        <v>50</v>
      </c>
      <c r="O9" s="39">
        <v>25</v>
      </c>
      <c r="P9" s="40">
        <v>26</v>
      </c>
      <c r="Q9" s="21">
        <f t="shared" si="0"/>
        <v>141</v>
      </c>
    </row>
    <row r="10" spans="1:17" ht="12" customHeight="1">
      <c r="A10" s="13" t="s">
        <v>15</v>
      </c>
      <c r="B10" s="14">
        <v>28</v>
      </c>
      <c r="C10" s="14">
        <v>823</v>
      </c>
      <c r="D10" s="14">
        <v>316</v>
      </c>
      <c r="E10" s="14">
        <v>583</v>
      </c>
      <c r="F10" s="14">
        <v>910</v>
      </c>
      <c r="G10" s="14">
        <v>527</v>
      </c>
      <c r="H10" s="15">
        <f>SUM(B10:G10)</f>
        <v>3187</v>
      </c>
      <c r="J10" s="38" t="s">
        <v>69</v>
      </c>
      <c r="K10" s="39">
        <v>0</v>
      </c>
      <c r="L10" s="39">
        <v>39</v>
      </c>
      <c r="M10" s="39">
        <v>14</v>
      </c>
      <c r="N10" s="39">
        <v>7</v>
      </c>
      <c r="O10" s="39">
        <v>50</v>
      </c>
      <c r="P10" s="40">
        <v>9</v>
      </c>
      <c r="Q10" s="21">
        <f t="shared" si="0"/>
        <v>119</v>
      </c>
    </row>
    <row r="11" spans="1:17" ht="12" customHeight="1">
      <c r="A11" s="13" t="s">
        <v>16</v>
      </c>
      <c r="B11" s="14">
        <v>21</v>
      </c>
      <c r="C11" s="14">
        <v>772</v>
      </c>
      <c r="D11" s="14">
        <v>304</v>
      </c>
      <c r="E11" s="14">
        <v>444</v>
      </c>
      <c r="F11" s="14">
        <v>922</v>
      </c>
      <c r="G11" s="14">
        <v>611</v>
      </c>
      <c r="H11" s="15">
        <f>SUM(B11:G11)</f>
        <v>3074</v>
      </c>
      <c r="J11" s="38" t="s">
        <v>66</v>
      </c>
      <c r="K11" s="39">
        <v>0</v>
      </c>
      <c r="L11" s="39">
        <v>18</v>
      </c>
      <c r="M11" s="39">
        <v>4</v>
      </c>
      <c r="N11" s="39">
        <v>23</v>
      </c>
      <c r="O11" s="39">
        <v>40</v>
      </c>
      <c r="P11" s="40">
        <v>15</v>
      </c>
      <c r="Q11" s="21">
        <f t="shared" si="0"/>
        <v>100</v>
      </c>
    </row>
    <row r="12" spans="1:17" ht="12" customHeight="1">
      <c r="A12" s="13" t="s">
        <v>17</v>
      </c>
      <c r="B12" s="14">
        <v>1</v>
      </c>
      <c r="C12" s="14">
        <v>887</v>
      </c>
      <c r="D12" s="14">
        <v>171</v>
      </c>
      <c r="E12" s="14">
        <v>618</v>
      </c>
      <c r="F12" s="14">
        <v>682</v>
      </c>
      <c r="G12" s="14">
        <v>321</v>
      </c>
      <c r="H12" s="15">
        <f>SUM(B12:G12)</f>
        <v>2680</v>
      </c>
      <c r="J12" s="38" t="s">
        <v>64</v>
      </c>
      <c r="K12" s="39">
        <v>2</v>
      </c>
      <c r="L12" s="39">
        <v>17</v>
      </c>
      <c r="M12" s="39">
        <v>6</v>
      </c>
      <c r="N12" s="39">
        <v>20</v>
      </c>
      <c r="O12" s="39">
        <v>27</v>
      </c>
      <c r="P12" s="40">
        <v>17</v>
      </c>
      <c r="Q12" s="21">
        <f t="shared" si="0"/>
        <v>89</v>
      </c>
    </row>
    <row r="13" spans="1:17" ht="12" customHeight="1">
      <c r="A13" s="13" t="s">
        <v>18</v>
      </c>
      <c r="B13" s="14">
        <v>2</v>
      </c>
      <c r="C13" s="14">
        <v>585</v>
      </c>
      <c r="D13" s="14">
        <v>142</v>
      </c>
      <c r="E13" s="14">
        <v>643</v>
      </c>
      <c r="F13" s="14">
        <v>572</v>
      </c>
      <c r="G13" s="14">
        <v>387</v>
      </c>
      <c r="H13" s="15">
        <f>SUM(B13:G13)</f>
        <v>2331</v>
      </c>
      <c r="J13" s="38" t="s">
        <v>56</v>
      </c>
      <c r="K13" s="39">
        <v>0</v>
      </c>
      <c r="L13" s="39">
        <v>21</v>
      </c>
      <c r="M13" s="39">
        <v>9</v>
      </c>
      <c r="N13" s="39">
        <v>31</v>
      </c>
      <c r="O13" s="39">
        <v>9</v>
      </c>
      <c r="P13" s="40">
        <v>4</v>
      </c>
      <c r="Q13" s="21">
        <f t="shared" si="0"/>
        <v>74</v>
      </c>
    </row>
    <row r="14" spans="1:17" ht="12" customHeight="1">
      <c r="A14" s="13" t="s">
        <v>19</v>
      </c>
      <c r="B14" s="14">
        <v>195</v>
      </c>
      <c r="C14" s="14">
        <v>258</v>
      </c>
      <c r="D14" s="14">
        <v>170</v>
      </c>
      <c r="E14" s="14">
        <v>350</v>
      </c>
      <c r="F14" s="14">
        <v>420</v>
      </c>
      <c r="G14" s="14">
        <v>254</v>
      </c>
      <c r="H14" s="15">
        <f>SUM(B14:G14)</f>
        <v>1647</v>
      </c>
      <c r="J14" s="38" t="s">
        <v>54</v>
      </c>
      <c r="K14" s="39">
        <v>0</v>
      </c>
      <c r="L14" s="39">
        <v>3</v>
      </c>
      <c r="M14" s="39">
        <v>5</v>
      </c>
      <c r="N14" s="39">
        <v>7</v>
      </c>
      <c r="O14" s="39">
        <v>22</v>
      </c>
      <c r="P14" s="40">
        <v>5</v>
      </c>
      <c r="Q14" s="21">
        <f t="shared" si="0"/>
        <v>42</v>
      </c>
    </row>
    <row r="15" spans="1:17" ht="12" customHeight="1">
      <c r="A15" s="13" t="s">
        <v>20</v>
      </c>
      <c r="B15" s="14">
        <v>5</v>
      </c>
      <c r="C15" s="14">
        <v>127</v>
      </c>
      <c r="D15" s="14">
        <v>30</v>
      </c>
      <c r="E15" s="14">
        <v>732</v>
      </c>
      <c r="F15" s="14">
        <v>151</v>
      </c>
      <c r="G15" s="14">
        <v>63</v>
      </c>
      <c r="H15" s="15">
        <f>SUM(B15:G15)</f>
        <v>1108</v>
      </c>
      <c r="J15" s="38" t="s">
        <v>60</v>
      </c>
      <c r="K15" s="39">
        <v>0</v>
      </c>
      <c r="L15" s="39">
        <v>5</v>
      </c>
      <c r="M15" s="39">
        <v>0</v>
      </c>
      <c r="N15" s="39">
        <v>5</v>
      </c>
      <c r="O15" s="39">
        <v>11</v>
      </c>
      <c r="P15" s="40">
        <v>0</v>
      </c>
      <c r="Q15" s="21">
        <f t="shared" si="0"/>
        <v>21</v>
      </c>
    </row>
    <row r="16" spans="1:17" ht="12" customHeight="1">
      <c r="A16" s="13" t="s">
        <v>21</v>
      </c>
      <c r="B16" s="14">
        <v>6</v>
      </c>
      <c r="C16" s="14">
        <v>264</v>
      </c>
      <c r="D16" s="14">
        <v>93</v>
      </c>
      <c r="E16" s="14">
        <v>117</v>
      </c>
      <c r="F16" s="14">
        <v>229</v>
      </c>
      <c r="G16" s="14">
        <v>149</v>
      </c>
      <c r="H16" s="15">
        <f>SUM(B16:G16)</f>
        <v>858</v>
      </c>
      <c r="J16" s="38" t="s">
        <v>55</v>
      </c>
      <c r="K16" s="39">
        <v>0</v>
      </c>
      <c r="L16" s="39">
        <v>2</v>
      </c>
      <c r="M16" s="39">
        <v>0</v>
      </c>
      <c r="N16" s="39">
        <v>0</v>
      </c>
      <c r="O16" s="39">
        <v>8</v>
      </c>
      <c r="P16" s="40">
        <v>1</v>
      </c>
      <c r="Q16" s="21">
        <f t="shared" si="0"/>
        <v>11</v>
      </c>
    </row>
    <row r="17" spans="1:17" ht="12" customHeight="1">
      <c r="A17" s="13" t="s">
        <v>22</v>
      </c>
      <c r="B17" s="14">
        <v>8</v>
      </c>
      <c r="C17" s="14">
        <v>132</v>
      </c>
      <c r="D17" s="14">
        <v>61</v>
      </c>
      <c r="E17" s="14">
        <v>120</v>
      </c>
      <c r="F17" s="14">
        <v>147</v>
      </c>
      <c r="G17" s="14">
        <v>88</v>
      </c>
      <c r="H17" s="15">
        <f>SUM(B17:G17)</f>
        <v>556</v>
      </c>
      <c r="J17" s="38" t="s">
        <v>65</v>
      </c>
      <c r="K17" s="39">
        <v>0</v>
      </c>
      <c r="L17" s="39">
        <v>1</v>
      </c>
      <c r="M17" s="39">
        <v>1</v>
      </c>
      <c r="N17" s="39">
        <v>0</v>
      </c>
      <c r="O17" s="39">
        <v>1</v>
      </c>
      <c r="P17" s="40">
        <v>3</v>
      </c>
      <c r="Q17" s="21">
        <f t="shared" si="0"/>
        <v>6</v>
      </c>
    </row>
    <row r="18" spans="1:17" ht="12" customHeight="1">
      <c r="A18" s="13" t="s">
        <v>23</v>
      </c>
      <c r="B18" s="14">
        <v>5</v>
      </c>
      <c r="C18" s="14">
        <v>52</v>
      </c>
      <c r="D18" s="14">
        <v>23</v>
      </c>
      <c r="E18" s="14">
        <v>211</v>
      </c>
      <c r="F18" s="14">
        <v>111</v>
      </c>
      <c r="G18" s="14">
        <v>58</v>
      </c>
      <c r="H18" s="15">
        <f>SUM(B18:G18)</f>
        <v>460</v>
      </c>
      <c r="J18" s="38" t="s">
        <v>70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v>3</v>
      </c>
      <c r="Q18" s="21">
        <f t="shared" si="0"/>
        <v>3</v>
      </c>
    </row>
    <row r="19" spans="1:17" ht="12" customHeight="1">
      <c r="A19" s="13" t="s">
        <v>24</v>
      </c>
      <c r="B19" s="14">
        <v>1</v>
      </c>
      <c r="C19" s="14">
        <v>90</v>
      </c>
      <c r="D19" s="14">
        <v>9</v>
      </c>
      <c r="E19" s="14">
        <v>139</v>
      </c>
      <c r="F19" s="14">
        <v>137</v>
      </c>
      <c r="G19" s="14">
        <v>79</v>
      </c>
      <c r="H19" s="15">
        <f>SUM(B19:G19)</f>
        <v>455</v>
      </c>
      <c r="J19" s="38" t="s">
        <v>68</v>
      </c>
      <c r="K19" s="39">
        <v>0</v>
      </c>
      <c r="L19" s="39">
        <v>2</v>
      </c>
      <c r="M19" s="39">
        <v>0</v>
      </c>
      <c r="N19" s="39">
        <v>0</v>
      </c>
      <c r="O19" s="39">
        <v>0</v>
      </c>
      <c r="P19" s="40">
        <v>0</v>
      </c>
      <c r="Q19" s="21">
        <f t="shared" si="0"/>
        <v>2</v>
      </c>
    </row>
    <row r="20" spans="1:17" ht="12" customHeight="1">
      <c r="A20" s="13" t="s">
        <v>25</v>
      </c>
      <c r="B20" s="14">
        <v>1</v>
      </c>
      <c r="C20" s="14">
        <v>87</v>
      </c>
      <c r="D20" s="14">
        <v>15</v>
      </c>
      <c r="E20" s="14">
        <v>35</v>
      </c>
      <c r="F20" s="14">
        <v>103</v>
      </c>
      <c r="G20" s="14">
        <v>45</v>
      </c>
      <c r="H20" s="15">
        <f>SUM(B20:G20)</f>
        <v>286</v>
      </c>
      <c r="J20" s="38" t="s">
        <v>71</v>
      </c>
      <c r="K20" s="39">
        <v>0</v>
      </c>
      <c r="L20" s="39">
        <v>0</v>
      </c>
      <c r="M20" s="39">
        <v>0</v>
      </c>
      <c r="N20" s="39">
        <v>1</v>
      </c>
      <c r="O20" s="39">
        <v>0</v>
      </c>
      <c r="P20" s="40">
        <v>0</v>
      </c>
      <c r="Q20" s="21">
        <f t="shared" si="0"/>
        <v>1</v>
      </c>
    </row>
    <row r="21" spans="1:17" ht="12" customHeight="1">
      <c r="A21" s="13" t="s">
        <v>26</v>
      </c>
      <c r="B21" s="14">
        <v>1</v>
      </c>
      <c r="C21" s="14">
        <v>47</v>
      </c>
      <c r="D21" s="14">
        <v>11</v>
      </c>
      <c r="E21" s="14">
        <v>116</v>
      </c>
      <c r="F21" s="14">
        <v>46</v>
      </c>
      <c r="G21" s="14">
        <v>9</v>
      </c>
      <c r="H21" s="15">
        <f>SUM(B21:G21)</f>
        <v>230</v>
      </c>
      <c r="J21" s="41" t="s">
        <v>72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3">
        <v>1</v>
      </c>
      <c r="Q21" s="21">
        <f t="shared" si="0"/>
        <v>1</v>
      </c>
    </row>
    <row r="22" spans="1:17" ht="12" customHeight="1">
      <c r="A22" s="13" t="s">
        <v>27</v>
      </c>
      <c r="B22" s="14">
        <v>1</v>
      </c>
      <c r="C22" s="14">
        <v>32</v>
      </c>
      <c r="D22" s="14">
        <v>28</v>
      </c>
      <c r="E22" s="14">
        <v>30</v>
      </c>
      <c r="F22" s="14">
        <v>40</v>
      </c>
      <c r="G22" s="14">
        <v>95</v>
      </c>
      <c r="H22" s="15">
        <f>SUM(B22:G22)</f>
        <v>226</v>
      </c>
      <c r="J22" s="44" t="s">
        <v>2</v>
      </c>
      <c r="K22" s="45">
        <f aca="true" t="shared" si="1" ref="K22:P22">SUM(K3:K21)</f>
        <v>28</v>
      </c>
      <c r="L22" s="45">
        <f t="shared" si="1"/>
        <v>823</v>
      </c>
      <c r="M22" s="45">
        <f t="shared" si="1"/>
        <v>316</v>
      </c>
      <c r="N22" s="45">
        <f t="shared" si="1"/>
        <v>583</v>
      </c>
      <c r="O22" s="45">
        <f t="shared" si="1"/>
        <v>910</v>
      </c>
      <c r="P22" s="46">
        <f t="shared" si="1"/>
        <v>527</v>
      </c>
      <c r="Q22" s="47">
        <f t="shared" si="0"/>
        <v>3187</v>
      </c>
    </row>
    <row r="23" spans="1:17" ht="12" customHeight="1">
      <c r="A23" s="13" t="s">
        <v>28</v>
      </c>
      <c r="B23" s="14">
        <v>3</v>
      </c>
      <c r="C23" s="14">
        <v>17</v>
      </c>
      <c r="D23" s="14">
        <v>4</v>
      </c>
      <c r="E23" s="14">
        <v>16</v>
      </c>
      <c r="F23" s="14">
        <v>18</v>
      </c>
      <c r="G23" s="14">
        <v>4</v>
      </c>
      <c r="H23" s="15">
        <f>SUM(B23:G23)</f>
        <v>62</v>
      </c>
      <c r="J23" s="29" t="s">
        <v>243</v>
      </c>
      <c r="K23" s="48"/>
      <c r="L23" s="48"/>
      <c r="M23" s="48"/>
      <c r="N23" s="48"/>
      <c r="O23" s="48"/>
      <c r="P23" s="48"/>
      <c r="Q23" s="49"/>
    </row>
    <row r="24" spans="1:10" ht="12" customHeight="1">
      <c r="A24" s="16" t="s">
        <v>29</v>
      </c>
      <c r="B24" s="17">
        <v>2</v>
      </c>
      <c r="C24" s="17">
        <v>5</v>
      </c>
      <c r="D24" s="17">
        <v>7</v>
      </c>
      <c r="E24" s="17">
        <v>8</v>
      </c>
      <c r="F24" s="17">
        <v>7</v>
      </c>
      <c r="G24" s="17">
        <v>6</v>
      </c>
      <c r="H24" s="18">
        <f>SUM(B24:G24)</f>
        <v>35</v>
      </c>
      <c r="J24" s="29" t="s">
        <v>243</v>
      </c>
    </row>
    <row r="25" spans="1:17" ht="12" customHeight="1">
      <c r="A25" s="19" t="s">
        <v>2</v>
      </c>
      <c r="B25" s="20">
        <f aca="true" t="shared" si="2" ref="B25:H25">SUM(B4:B24)</f>
        <v>3023</v>
      </c>
      <c r="C25" s="21">
        <f t="shared" si="2"/>
        <v>21465</v>
      </c>
      <c r="D25" s="20">
        <f t="shared" si="2"/>
        <v>8288</v>
      </c>
      <c r="E25" s="20">
        <f t="shared" si="2"/>
        <v>19859</v>
      </c>
      <c r="F25" s="20">
        <f t="shared" si="2"/>
        <v>24933</v>
      </c>
      <c r="G25" s="20">
        <f t="shared" si="2"/>
        <v>15514</v>
      </c>
      <c r="H25" s="21">
        <f t="shared" si="2"/>
        <v>93082</v>
      </c>
      <c r="J25" s="3" t="s">
        <v>244</v>
      </c>
      <c r="K25" s="3"/>
      <c r="L25" s="3"/>
      <c r="M25" s="3"/>
      <c r="N25" s="3"/>
      <c r="O25" s="3"/>
      <c r="P25" s="3"/>
      <c r="Q25" s="3"/>
    </row>
    <row r="26" spans="1:17" ht="12" customHeight="1">
      <c r="A26" s="22" t="s">
        <v>30</v>
      </c>
      <c r="B26" s="27">
        <v>0.032</v>
      </c>
      <c r="C26" s="27">
        <v>0.231</v>
      </c>
      <c r="D26" s="27">
        <v>0.089</v>
      </c>
      <c r="E26" s="27">
        <v>0.213</v>
      </c>
      <c r="F26" s="27">
        <v>0.268</v>
      </c>
      <c r="G26" s="27">
        <v>0.167</v>
      </c>
      <c r="H26" s="27">
        <v>1</v>
      </c>
      <c r="J26" s="30" t="s">
        <v>16</v>
      </c>
      <c r="K26" s="31" t="s">
        <v>3</v>
      </c>
      <c r="L26" s="31" t="s">
        <v>4</v>
      </c>
      <c r="M26" s="32" t="s">
        <v>5</v>
      </c>
      <c r="N26" s="31" t="s">
        <v>6</v>
      </c>
      <c r="O26" s="31" t="s">
        <v>7</v>
      </c>
      <c r="P26" s="32" t="s">
        <v>8</v>
      </c>
      <c r="Q26" s="33" t="s">
        <v>2</v>
      </c>
    </row>
    <row r="27" spans="1:17" ht="12" customHeight="1">
      <c r="A27" s="23" t="s">
        <v>31</v>
      </c>
      <c r="B27" s="24">
        <f>114+461+682+857</f>
        <v>2114</v>
      </c>
      <c r="C27" s="24">
        <f>1005+1238+1142+1394+880+1399+2509+1447+1508+1397</f>
        <v>13919</v>
      </c>
      <c r="D27" s="24">
        <f>5666+4387+6019+4681</f>
        <v>20753</v>
      </c>
      <c r="E27" s="24">
        <f>2515+1849+2465+1434+2153+2374+2871+2099+1754+1594+3742</f>
        <v>24850</v>
      </c>
      <c r="F27" s="24">
        <f>1233+1089+1001+1196+539+1465+1024+654+1160+1050+1406+961</f>
        <v>12778</v>
      </c>
      <c r="G27" s="24">
        <f>2358+3684+2678+1815+3448+3912+3119+2296+3068+2518+3000+3808</f>
        <v>35704</v>
      </c>
      <c r="H27" s="24">
        <f>SUM(B27:G27)</f>
        <v>110118</v>
      </c>
      <c r="J27" s="51" t="s">
        <v>81</v>
      </c>
      <c r="K27" s="35">
        <v>8</v>
      </c>
      <c r="L27" s="35">
        <v>493</v>
      </c>
      <c r="M27" s="35">
        <v>183</v>
      </c>
      <c r="N27" s="35">
        <v>181</v>
      </c>
      <c r="O27" s="35">
        <v>552</v>
      </c>
      <c r="P27" s="35">
        <v>381</v>
      </c>
      <c r="Q27" s="35">
        <f aca="true" t="shared" si="3" ref="Q27:Q35">SUM(K27:P27)</f>
        <v>1798</v>
      </c>
    </row>
    <row r="28" spans="1:17" ht="12" customHeight="1">
      <c r="A28" s="28" t="s">
        <v>243</v>
      </c>
      <c r="B28" s="26"/>
      <c r="C28" s="26"/>
      <c r="D28" s="26"/>
      <c r="E28" s="26"/>
      <c r="F28" s="26"/>
      <c r="G28" s="26"/>
      <c r="H28" s="26"/>
      <c r="J28" s="52" t="s">
        <v>80</v>
      </c>
      <c r="K28" s="39">
        <v>5</v>
      </c>
      <c r="L28" s="39">
        <v>156</v>
      </c>
      <c r="M28" s="39">
        <v>74</v>
      </c>
      <c r="N28" s="39">
        <v>123</v>
      </c>
      <c r="O28" s="39">
        <v>179</v>
      </c>
      <c r="P28" s="39">
        <v>115</v>
      </c>
      <c r="Q28" s="39">
        <f t="shared" si="3"/>
        <v>652</v>
      </c>
    </row>
    <row r="29" spans="10:17" ht="9" customHeight="1">
      <c r="J29" s="52" t="s">
        <v>87</v>
      </c>
      <c r="K29" s="39">
        <v>7</v>
      </c>
      <c r="L29" s="39">
        <v>54</v>
      </c>
      <c r="M29" s="39">
        <v>13</v>
      </c>
      <c r="N29" s="39">
        <v>45</v>
      </c>
      <c r="O29" s="39">
        <v>133</v>
      </c>
      <c r="P29" s="39">
        <v>36</v>
      </c>
      <c r="Q29" s="39">
        <f t="shared" si="3"/>
        <v>288</v>
      </c>
    </row>
    <row r="30" spans="10:17" ht="9" customHeight="1">
      <c r="J30" s="52" t="s">
        <v>82</v>
      </c>
      <c r="K30" s="39">
        <v>1</v>
      </c>
      <c r="L30" s="39">
        <v>33</v>
      </c>
      <c r="M30" s="39">
        <v>31</v>
      </c>
      <c r="N30" s="39">
        <v>51</v>
      </c>
      <c r="O30" s="39">
        <v>34</v>
      </c>
      <c r="P30" s="39">
        <v>39</v>
      </c>
      <c r="Q30" s="39">
        <f t="shared" si="3"/>
        <v>189</v>
      </c>
    </row>
    <row r="31" spans="10:17" ht="9" customHeight="1">
      <c r="J31" s="52" t="s">
        <v>84</v>
      </c>
      <c r="K31" s="39">
        <v>0</v>
      </c>
      <c r="L31" s="39">
        <v>25</v>
      </c>
      <c r="M31" s="39">
        <v>1</v>
      </c>
      <c r="N31" s="39">
        <v>19</v>
      </c>
      <c r="O31" s="39">
        <v>16</v>
      </c>
      <c r="P31" s="39">
        <v>11</v>
      </c>
      <c r="Q31" s="39">
        <f t="shared" si="3"/>
        <v>72</v>
      </c>
    </row>
    <row r="32" spans="10:17" ht="9" customHeight="1">
      <c r="J32" s="52" t="s">
        <v>85</v>
      </c>
      <c r="K32" s="39">
        <v>0</v>
      </c>
      <c r="L32" s="39">
        <v>4</v>
      </c>
      <c r="M32" s="39">
        <v>1</v>
      </c>
      <c r="N32" s="39">
        <v>4</v>
      </c>
      <c r="O32" s="39">
        <v>1</v>
      </c>
      <c r="P32" s="39">
        <v>26</v>
      </c>
      <c r="Q32" s="39">
        <f t="shared" si="3"/>
        <v>36</v>
      </c>
    </row>
    <row r="33" spans="10:17" ht="9" customHeight="1">
      <c r="J33" s="52" t="s">
        <v>86</v>
      </c>
      <c r="K33" s="39">
        <v>0</v>
      </c>
      <c r="L33" s="39">
        <v>6</v>
      </c>
      <c r="M33" s="39">
        <v>1</v>
      </c>
      <c r="N33" s="39">
        <v>19</v>
      </c>
      <c r="O33" s="39">
        <v>3</v>
      </c>
      <c r="P33" s="39">
        <v>2</v>
      </c>
      <c r="Q33" s="39">
        <f t="shared" si="3"/>
        <v>31</v>
      </c>
    </row>
    <row r="34" spans="10:17" ht="9" customHeight="1">
      <c r="J34" s="52" t="s">
        <v>83</v>
      </c>
      <c r="K34" s="39">
        <v>0</v>
      </c>
      <c r="L34" s="39">
        <v>1</v>
      </c>
      <c r="M34" s="39">
        <v>0</v>
      </c>
      <c r="N34" s="39">
        <v>2</v>
      </c>
      <c r="O34" s="39">
        <v>4</v>
      </c>
      <c r="P34" s="39">
        <v>1</v>
      </c>
      <c r="Q34" s="39">
        <f t="shared" si="3"/>
        <v>8</v>
      </c>
    </row>
    <row r="35" spans="10:17" ht="9" customHeight="1">
      <c r="J35" s="22" t="s">
        <v>2</v>
      </c>
      <c r="K35" s="45">
        <f aca="true" t="shared" si="4" ref="K35:P35">SUM(K27:K34)</f>
        <v>21</v>
      </c>
      <c r="L35" s="53">
        <f t="shared" si="4"/>
        <v>772</v>
      </c>
      <c r="M35" s="53">
        <f t="shared" si="4"/>
        <v>304</v>
      </c>
      <c r="N35" s="53">
        <f t="shared" si="4"/>
        <v>444</v>
      </c>
      <c r="O35" s="53">
        <f t="shared" si="4"/>
        <v>922</v>
      </c>
      <c r="P35" s="53">
        <f t="shared" si="4"/>
        <v>611</v>
      </c>
      <c r="Q35" s="53">
        <f t="shared" si="3"/>
        <v>3074</v>
      </c>
    </row>
    <row r="36" ht="9" customHeight="1">
      <c r="J36" s="29" t="s">
        <v>243</v>
      </c>
    </row>
    <row r="37" spans="10:17" ht="9" customHeight="1">
      <c r="J37" s="3" t="s">
        <v>244</v>
      </c>
      <c r="K37" s="3"/>
      <c r="L37" s="3"/>
      <c r="M37" s="3"/>
      <c r="N37" s="3"/>
      <c r="O37" s="3"/>
      <c r="P37" s="3"/>
      <c r="Q37" s="3"/>
    </row>
    <row r="38" spans="10:17" ht="9" customHeight="1">
      <c r="J38" s="30" t="s">
        <v>23</v>
      </c>
      <c r="K38" s="31" t="s">
        <v>3</v>
      </c>
      <c r="L38" s="31" t="s">
        <v>4</v>
      </c>
      <c r="M38" s="32" t="s">
        <v>5</v>
      </c>
      <c r="N38" s="31" t="s">
        <v>6</v>
      </c>
      <c r="O38" s="31" t="s">
        <v>7</v>
      </c>
      <c r="P38" s="32" t="s">
        <v>8</v>
      </c>
      <c r="Q38" s="33" t="s">
        <v>2</v>
      </c>
    </row>
    <row r="39" spans="10:17" ht="9" customHeight="1">
      <c r="J39" s="34" t="s">
        <v>90</v>
      </c>
      <c r="K39" s="35">
        <v>2</v>
      </c>
      <c r="L39" s="35">
        <v>29</v>
      </c>
      <c r="M39" s="35">
        <v>14</v>
      </c>
      <c r="N39" s="35">
        <v>175</v>
      </c>
      <c r="O39" s="35">
        <v>87</v>
      </c>
      <c r="P39" s="35">
        <v>36</v>
      </c>
      <c r="Q39" s="37">
        <f aca="true" t="shared" si="5" ref="Q39:Q45">SUM(K39:P39)</f>
        <v>343</v>
      </c>
    </row>
    <row r="40" spans="10:17" ht="9" customHeight="1">
      <c r="J40" s="38" t="s">
        <v>88</v>
      </c>
      <c r="K40" s="39">
        <v>3</v>
      </c>
      <c r="L40" s="39">
        <v>11</v>
      </c>
      <c r="M40" s="39">
        <v>2</v>
      </c>
      <c r="N40" s="39">
        <v>13</v>
      </c>
      <c r="O40" s="39">
        <v>10</v>
      </c>
      <c r="P40" s="39">
        <v>12</v>
      </c>
      <c r="Q40" s="21">
        <f t="shared" si="5"/>
        <v>51</v>
      </c>
    </row>
    <row r="41" spans="10:17" ht="9" customHeight="1">
      <c r="J41" s="38" t="s">
        <v>91</v>
      </c>
      <c r="K41" s="39">
        <v>0</v>
      </c>
      <c r="L41" s="39">
        <v>6</v>
      </c>
      <c r="M41" s="39">
        <v>6</v>
      </c>
      <c r="N41" s="39">
        <v>10</v>
      </c>
      <c r="O41" s="39">
        <v>6</v>
      </c>
      <c r="P41" s="39">
        <v>5</v>
      </c>
      <c r="Q41" s="21">
        <f t="shared" si="5"/>
        <v>33</v>
      </c>
    </row>
    <row r="42" spans="10:17" ht="9" customHeight="1">
      <c r="J42" s="38" t="s">
        <v>92</v>
      </c>
      <c r="K42" s="39">
        <v>0</v>
      </c>
      <c r="L42" s="39">
        <v>5</v>
      </c>
      <c r="M42" s="39">
        <v>1</v>
      </c>
      <c r="N42" s="39">
        <v>8</v>
      </c>
      <c r="O42" s="39">
        <v>2</v>
      </c>
      <c r="P42" s="39">
        <v>3</v>
      </c>
      <c r="Q42" s="21">
        <f t="shared" si="5"/>
        <v>19</v>
      </c>
    </row>
    <row r="43" spans="10:17" ht="9" customHeight="1">
      <c r="J43" s="38" t="s">
        <v>89</v>
      </c>
      <c r="K43" s="39">
        <v>0</v>
      </c>
      <c r="L43" s="39">
        <v>1</v>
      </c>
      <c r="M43" s="39">
        <v>0</v>
      </c>
      <c r="N43" s="39">
        <v>5</v>
      </c>
      <c r="O43" s="39">
        <v>6</v>
      </c>
      <c r="P43" s="39">
        <v>1</v>
      </c>
      <c r="Q43" s="21">
        <f t="shared" si="5"/>
        <v>13</v>
      </c>
    </row>
    <row r="44" spans="10:17" ht="9" customHeight="1">
      <c r="J44" s="41" t="s">
        <v>93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1</v>
      </c>
      <c r="Q44" s="21">
        <f t="shared" si="5"/>
        <v>1</v>
      </c>
    </row>
    <row r="45" spans="10:17" ht="9" customHeight="1">
      <c r="J45" s="44" t="s">
        <v>2</v>
      </c>
      <c r="K45" s="45">
        <f aca="true" t="shared" si="6" ref="K45:P45">SUM(K39:K44)</f>
        <v>5</v>
      </c>
      <c r="L45" s="45">
        <f t="shared" si="6"/>
        <v>52</v>
      </c>
      <c r="M45" s="45">
        <f t="shared" si="6"/>
        <v>23</v>
      </c>
      <c r="N45" s="45">
        <f t="shared" si="6"/>
        <v>211</v>
      </c>
      <c r="O45" s="45">
        <f t="shared" si="6"/>
        <v>111</v>
      </c>
      <c r="P45" s="45">
        <f t="shared" si="6"/>
        <v>58</v>
      </c>
      <c r="Q45" s="47">
        <f t="shared" si="5"/>
        <v>460</v>
      </c>
    </row>
    <row r="46" ht="9" customHeight="1">
      <c r="J46" s="29" t="s">
        <v>243</v>
      </c>
    </row>
    <row r="47" spans="10:17" ht="9" customHeight="1">
      <c r="J47" s="3" t="s">
        <v>244</v>
      </c>
      <c r="K47" s="3"/>
      <c r="L47" s="3"/>
      <c r="M47" s="3"/>
      <c r="N47" s="3"/>
      <c r="O47" s="3"/>
      <c r="P47" s="3"/>
      <c r="Q47" s="3"/>
    </row>
    <row r="48" spans="10:17" ht="9" customHeight="1">
      <c r="J48" s="30" t="s">
        <v>21</v>
      </c>
      <c r="K48" s="31" t="s">
        <v>3</v>
      </c>
      <c r="L48" s="31" t="s">
        <v>4</v>
      </c>
      <c r="M48" s="32" t="s">
        <v>5</v>
      </c>
      <c r="N48" s="31" t="s">
        <v>6</v>
      </c>
      <c r="O48" s="31" t="s">
        <v>7</v>
      </c>
      <c r="P48" s="32" t="s">
        <v>8</v>
      </c>
      <c r="Q48" s="33" t="s">
        <v>2</v>
      </c>
    </row>
    <row r="49" spans="10:17" ht="9" customHeight="1">
      <c r="J49" s="34" t="s">
        <v>96</v>
      </c>
      <c r="K49" s="54">
        <v>4</v>
      </c>
      <c r="L49" s="54">
        <v>178</v>
      </c>
      <c r="M49" s="54">
        <v>54</v>
      </c>
      <c r="N49" s="54">
        <v>55</v>
      </c>
      <c r="O49" s="54">
        <v>143</v>
      </c>
      <c r="P49" s="54">
        <v>61</v>
      </c>
      <c r="Q49" s="37">
        <f>SUM(K49:P49)</f>
        <v>495</v>
      </c>
    </row>
    <row r="50" spans="10:17" ht="9" customHeight="1">
      <c r="J50" s="38" t="s">
        <v>94</v>
      </c>
      <c r="K50" s="55">
        <v>2</v>
      </c>
      <c r="L50" s="55">
        <v>35</v>
      </c>
      <c r="M50" s="55">
        <v>29</v>
      </c>
      <c r="N50" s="55">
        <v>32</v>
      </c>
      <c r="O50" s="55">
        <v>39</v>
      </c>
      <c r="P50" s="55">
        <v>64</v>
      </c>
      <c r="Q50" s="21">
        <f>SUM(K50:P50)</f>
        <v>201</v>
      </c>
    </row>
    <row r="51" spans="10:17" ht="9" customHeight="1">
      <c r="J51" s="38" t="s">
        <v>97</v>
      </c>
      <c r="K51" s="55">
        <v>0</v>
      </c>
      <c r="L51" s="55">
        <v>37</v>
      </c>
      <c r="M51" s="55">
        <v>8</v>
      </c>
      <c r="N51" s="55">
        <v>21</v>
      </c>
      <c r="O51" s="55">
        <v>27</v>
      </c>
      <c r="P51" s="55">
        <v>11</v>
      </c>
      <c r="Q51" s="21">
        <f>SUM(K51:P51)</f>
        <v>104</v>
      </c>
    </row>
    <row r="52" spans="10:17" ht="9" customHeight="1">
      <c r="J52" s="38" t="s">
        <v>95</v>
      </c>
      <c r="K52" s="55">
        <v>0</v>
      </c>
      <c r="L52" s="55">
        <v>14</v>
      </c>
      <c r="M52" s="55">
        <v>2</v>
      </c>
      <c r="N52" s="55">
        <v>9</v>
      </c>
      <c r="O52" s="55">
        <v>20</v>
      </c>
      <c r="P52" s="55">
        <v>13</v>
      </c>
      <c r="Q52" s="21">
        <f>SUM(K52:P52)</f>
        <v>58</v>
      </c>
    </row>
    <row r="53" spans="10:17" ht="9" customHeight="1">
      <c r="J53" s="44" t="s">
        <v>2</v>
      </c>
      <c r="K53" s="45">
        <f aca="true" t="shared" si="7" ref="K53:P53">SUM(K49:K52)</f>
        <v>6</v>
      </c>
      <c r="L53" s="45">
        <f t="shared" si="7"/>
        <v>264</v>
      </c>
      <c r="M53" s="45">
        <f t="shared" si="7"/>
        <v>93</v>
      </c>
      <c r="N53" s="45">
        <f t="shared" si="7"/>
        <v>117</v>
      </c>
      <c r="O53" s="45">
        <f t="shared" si="7"/>
        <v>229</v>
      </c>
      <c r="P53" s="45">
        <f t="shared" si="7"/>
        <v>149</v>
      </c>
      <c r="Q53" s="47">
        <f>SUM(K53:P53)</f>
        <v>858</v>
      </c>
    </row>
    <row r="54" spans="10:17" ht="9" customHeight="1">
      <c r="J54" s="29" t="s">
        <v>243</v>
      </c>
      <c r="K54" s="48"/>
      <c r="L54" s="48"/>
      <c r="M54" s="48"/>
      <c r="N54" s="48"/>
      <c r="O54" s="48"/>
      <c r="P54" s="48"/>
      <c r="Q54" s="49"/>
    </row>
    <row r="55" spans="10:17" ht="9" customHeight="1">
      <c r="J55" s="3" t="s">
        <v>244</v>
      </c>
      <c r="K55" s="3"/>
      <c r="L55" s="3"/>
      <c r="M55" s="3"/>
      <c r="N55" s="3"/>
      <c r="O55" s="3"/>
      <c r="P55" s="3"/>
      <c r="Q55" s="3"/>
    </row>
    <row r="56" spans="10:17" ht="9" customHeight="1">
      <c r="J56" s="30" t="s">
        <v>22</v>
      </c>
      <c r="K56" s="31" t="s">
        <v>3</v>
      </c>
      <c r="L56" s="31" t="s">
        <v>4</v>
      </c>
      <c r="M56" s="32" t="s">
        <v>5</v>
      </c>
      <c r="N56" s="31" t="s">
        <v>6</v>
      </c>
      <c r="O56" s="31" t="s">
        <v>7</v>
      </c>
      <c r="P56" s="32" t="s">
        <v>8</v>
      </c>
      <c r="Q56" s="33" t="s">
        <v>2</v>
      </c>
    </row>
    <row r="57" spans="10:17" ht="9" customHeight="1">
      <c r="J57" s="51" t="s">
        <v>101</v>
      </c>
      <c r="K57" s="35">
        <v>6</v>
      </c>
      <c r="L57" s="35">
        <v>78</v>
      </c>
      <c r="M57" s="35">
        <v>56</v>
      </c>
      <c r="N57" s="35">
        <v>49</v>
      </c>
      <c r="O57" s="35">
        <v>91</v>
      </c>
      <c r="P57" s="35">
        <v>76</v>
      </c>
      <c r="Q57" s="56">
        <f aca="true" t="shared" si="8" ref="Q57:Q66">SUM(K57:P57)</f>
        <v>356</v>
      </c>
    </row>
    <row r="58" spans="10:17" ht="9" customHeight="1">
      <c r="J58" s="52" t="s">
        <v>98</v>
      </c>
      <c r="K58" s="39">
        <v>0</v>
      </c>
      <c r="L58" s="39">
        <v>20</v>
      </c>
      <c r="M58" s="39">
        <v>1</v>
      </c>
      <c r="N58" s="39">
        <v>34</v>
      </c>
      <c r="O58" s="39">
        <v>21</v>
      </c>
      <c r="P58" s="39">
        <v>3</v>
      </c>
      <c r="Q58" s="57">
        <f t="shared" si="8"/>
        <v>79</v>
      </c>
    </row>
    <row r="59" spans="10:17" ht="9" customHeight="1">
      <c r="J59" s="52" t="s">
        <v>103</v>
      </c>
      <c r="K59" s="39">
        <v>0</v>
      </c>
      <c r="L59" s="39">
        <v>12</v>
      </c>
      <c r="M59" s="39">
        <v>3</v>
      </c>
      <c r="N59" s="39">
        <v>19</v>
      </c>
      <c r="O59" s="39">
        <v>13</v>
      </c>
      <c r="P59" s="39">
        <v>1</v>
      </c>
      <c r="Q59" s="57">
        <f t="shared" si="8"/>
        <v>48</v>
      </c>
    </row>
    <row r="60" spans="10:17" ht="9" customHeight="1">
      <c r="J60" s="52" t="s">
        <v>106</v>
      </c>
      <c r="K60" s="39">
        <v>2</v>
      </c>
      <c r="L60" s="39">
        <v>9</v>
      </c>
      <c r="M60" s="39">
        <v>0</v>
      </c>
      <c r="N60" s="39">
        <v>7</v>
      </c>
      <c r="O60" s="39">
        <v>13</v>
      </c>
      <c r="P60" s="39">
        <v>2</v>
      </c>
      <c r="Q60" s="57">
        <f t="shared" si="8"/>
        <v>33</v>
      </c>
    </row>
    <row r="61" spans="10:17" ht="9" customHeight="1">
      <c r="J61" s="52" t="s">
        <v>100</v>
      </c>
      <c r="K61" s="39">
        <v>0</v>
      </c>
      <c r="L61" s="39">
        <v>8</v>
      </c>
      <c r="M61" s="39">
        <v>0</v>
      </c>
      <c r="N61" s="39">
        <v>1</v>
      </c>
      <c r="O61" s="39">
        <v>7</v>
      </c>
      <c r="P61" s="39">
        <v>4</v>
      </c>
      <c r="Q61" s="57">
        <f t="shared" si="8"/>
        <v>20</v>
      </c>
    </row>
    <row r="62" spans="10:17" ht="9" customHeight="1">
      <c r="J62" s="52" t="s">
        <v>99</v>
      </c>
      <c r="K62" s="39">
        <v>0</v>
      </c>
      <c r="L62" s="39">
        <v>2</v>
      </c>
      <c r="M62" s="39">
        <v>1</v>
      </c>
      <c r="N62" s="39">
        <v>8</v>
      </c>
      <c r="O62" s="39">
        <v>0</v>
      </c>
      <c r="P62" s="39">
        <v>0</v>
      </c>
      <c r="Q62" s="57">
        <f t="shared" si="8"/>
        <v>11</v>
      </c>
    </row>
    <row r="63" spans="10:17" ht="9" customHeight="1">
      <c r="J63" s="52" t="s">
        <v>104</v>
      </c>
      <c r="K63" s="39">
        <v>0</v>
      </c>
      <c r="L63" s="39">
        <v>1</v>
      </c>
      <c r="M63" s="39">
        <v>0</v>
      </c>
      <c r="N63" s="39">
        <v>2</v>
      </c>
      <c r="O63" s="39">
        <v>1</v>
      </c>
      <c r="P63" s="39">
        <v>1</v>
      </c>
      <c r="Q63" s="57">
        <f t="shared" si="8"/>
        <v>5</v>
      </c>
    </row>
    <row r="64" spans="10:17" ht="9" customHeight="1">
      <c r="J64" s="52" t="s">
        <v>102</v>
      </c>
      <c r="K64" s="39">
        <v>0</v>
      </c>
      <c r="L64" s="39">
        <v>1</v>
      </c>
      <c r="M64" s="39">
        <v>0</v>
      </c>
      <c r="N64" s="39">
        <v>0</v>
      </c>
      <c r="O64" s="39">
        <v>1</v>
      </c>
      <c r="P64" s="39">
        <v>1</v>
      </c>
      <c r="Q64" s="57">
        <f t="shared" si="8"/>
        <v>3</v>
      </c>
    </row>
    <row r="65" spans="10:17" ht="9" customHeight="1">
      <c r="J65" s="58" t="s">
        <v>105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  <c r="P65" s="42">
        <v>0</v>
      </c>
      <c r="Q65" s="57">
        <f t="shared" si="8"/>
        <v>1</v>
      </c>
    </row>
    <row r="66" spans="10:17" ht="9" customHeight="1">
      <c r="J66" s="22" t="s">
        <v>2</v>
      </c>
      <c r="K66" s="45">
        <f aca="true" t="shared" si="9" ref="K66:P66">SUM(K57:K65)</f>
        <v>8</v>
      </c>
      <c r="L66" s="45">
        <f t="shared" si="9"/>
        <v>132</v>
      </c>
      <c r="M66" s="45">
        <f t="shared" si="9"/>
        <v>61</v>
      </c>
      <c r="N66" s="45">
        <f t="shared" si="9"/>
        <v>120</v>
      </c>
      <c r="O66" s="45">
        <f t="shared" si="9"/>
        <v>147</v>
      </c>
      <c r="P66" s="45">
        <f t="shared" si="9"/>
        <v>88</v>
      </c>
      <c r="Q66" s="47">
        <f t="shared" si="8"/>
        <v>556</v>
      </c>
    </row>
    <row r="67" ht="9" customHeight="1">
      <c r="J67" s="29" t="s">
        <v>243</v>
      </c>
    </row>
    <row r="68" spans="10:17" ht="9" customHeight="1">
      <c r="J68" s="3" t="s">
        <v>244</v>
      </c>
      <c r="K68" s="3"/>
      <c r="L68" s="3"/>
      <c r="M68" s="3"/>
      <c r="N68" s="3"/>
      <c r="O68" s="3"/>
      <c r="P68" s="3"/>
      <c r="Q68" s="3"/>
    </row>
    <row r="69" spans="10:17" ht="9" customHeight="1">
      <c r="J69" s="30" t="s">
        <v>17</v>
      </c>
      <c r="K69" s="31" t="s">
        <v>3</v>
      </c>
      <c r="L69" s="31" t="s">
        <v>4</v>
      </c>
      <c r="M69" s="32" t="s">
        <v>5</v>
      </c>
      <c r="N69" s="31" t="s">
        <v>6</v>
      </c>
      <c r="O69" s="31" t="s">
        <v>7</v>
      </c>
      <c r="P69" s="32" t="s">
        <v>8</v>
      </c>
      <c r="Q69" s="33" t="s">
        <v>2</v>
      </c>
    </row>
    <row r="70" spans="10:17" ht="9" customHeight="1">
      <c r="J70" s="51" t="s">
        <v>111</v>
      </c>
      <c r="K70" s="35">
        <v>0</v>
      </c>
      <c r="L70" s="35">
        <v>782</v>
      </c>
      <c r="M70" s="35">
        <v>137</v>
      </c>
      <c r="N70" s="35">
        <v>470</v>
      </c>
      <c r="O70" s="35">
        <v>565</v>
      </c>
      <c r="P70" s="35">
        <v>195</v>
      </c>
      <c r="Q70" s="35">
        <f aca="true" t="shared" si="10" ref="Q70:Q80">SUM(K70:P70)</f>
        <v>2149</v>
      </c>
    </row>
    <row r="71" spans="10:17" ht="9" customHeight="1">
      <c r="J71" s="52" t="s">
        <v>110</v>
      </c>
      <c r="K71" s="39">
        <v>0</v>
      </c>
      <c r="L71" s="39">
        <v>33</v>
      </c>
      <c r="M71" s="39">
        <v>11</v>
      </c>
      <c r="N71" s="39">
        <v>41</v>
      </c>
      <c r="O71" s="39">
        <v>24</v>
      </c>
      <c r="P71" s="39">
        <v>97</v>
      </c>
      <c r="Q71" s="39">
        <f t="shared" si="10"/>
        <v>206</v>
      </c>
    </row>
    <row r="72" spans="10:17" ht="9" customHeight="1">
      <c r="J72" s="52" t="s">
        <v>113</v>
      </c>
      <c r="K72" s="39">
        <v>1</v>
      </c>
      <c r="L72" s="39">
        <v>35</v>
      </c>
      <c r="M72" s="39">
        <v>12</v>
      </c>
      <c r="N72" s="39">
        <v>35</v>
      </c>
      <c r="O72" s="39">
        <v>43</v>
      </c>
      <c r="P72" s="39">
        <v>10</v>
      </c>
      <c r="Q72" s="39">
        <f t="shared" si="10"/>
        <v>136</v>
      </c>
    </row>
    <row r="73" spans="10:17" ht="9" customHeight="1">
      <c r="J73" s="52" t="s">
        <v>112</v>
      </c>
      <c r="K73" s="39">
        <v>0</v>
      </c>
      <c r="L73" s="39">
        <v>14</v>
      </c>
      <c r="M73" s="39">
        <v>8</v>
      </c>
      <c r="N73" s="39">
        <v>35</v>
      </c>
      <c r="O73" s="39">
        <v>24</v>
      </c>
      <c r="P73" s="39">
        <v>7</v>
      </c>
      <c r="Q73" s="39">
        <f t="shared" si="10"/>
        <v>88</v>
      </c>
    </row>
    <row r="74" spans="10:17" ht="9" customHeight="1">
      <c r="J74" s="52" t="s">
        <v>108</v>
      </c>
      <c r="K74" s="39">
        <v>0</v>
      </c>
      <c r="L74" s="39">
        <v>15</v>
      </c>
      <c r="M74" s="39">
        <v>2</v>
      </c>
      <c r="N74" s="39">
        <v>19</v>
      </c>
      <c r="O74" s="39">
        <v>6</v>
      </c>
      <c r="P74" s="39">
        <v>1</v>
      </c>
      <c r="Q74" s="39">
        <f t="shared" si="10"/>
        <v>43</v>
      </c>
    </row>
    <row r="75" spans="10:17" ht="9" customHeight="1">
      <c r="J75" s="52" t="s">
        <v>114</v>
      </c>
      <c r="K75" s="39">
        <v>0</v>
      </c>
      <c r="L75" s="39">
        <v>5</v>
      </c>
      <c r="M75" s="39">
        <v>0</v>
      </c>
      <c r="N75" s="39">
        <v>12</v>
      </c>
      <c r="O75" s="39">
        <v>2</v>
      </c>
      <c r="P75" s="39">
        <v>6</v>
      </c>
      <c r="Q75" s="39">
        <f t="shared" si="10"/>
        <v>25</v>
      </c>
    </row>
    <row r="76" spans="10:17" ht="9" customHeight="1">
      <c r="J76" s="52" t="s">
        <v>109</v>
      </c>
      <c r="K76" s="39">
        <v>0</v>
      </c>
      <c r="L76" s="39">
        <v>0</v>
      </c>
      <c r="M76" s="39">
        <v>1</v>
      </c>
      <c r="N76" s="39">
        <v>6</v>
      </c>
      <c r="O76" s="39">
        <v>10</v>
      </c>
      <c r="P76" s="39">
        <v>4</v>
      </c>
      <c r="Q76" s="39">
        <f t="shared" si="10"/>
        <v>21</v>
      </c>
    </row>
    <row r="77" spans="10:17" ht="9" customHeight="1">
      <c r="J77" s="52" t="s">
        <v>107</v>
      </c>
      <c r="K77" s="39">
        <v>0</v>
      </c>
      <c r="L77" s="39">
        <v>2</v>
      </c>
      <c r="M77" s="39">
        <v>0</v>
      </c>
      <c r="N77" s="39">
        <v>0</v>
      </c>
      <c r="O77" s="39">
        <v>6</v>
      </c>
      <c r="P77" s="39">
        <v>1</v>
      </c>
      <c r="Q77" s="39">
        <f t="shared" si="10"/>
        <v>9</v>
      </c>
    </row>
    <row r="78" spans="10:17" ht="9" customHeight="1">
      <c r="J78" s="52" t="s">
        <v>116</v>
      </c>
      <c r="K78" s="39">
        <v>0</v>
      </c>
      <c r="L78" s="39">
        <v>0</v>
      </c>
      <c r="M78" s="39">
        <v>0</v>
      </c>
      <c r="N78" s="39">
        <v>0</v>
      </c>
      <c r="O78" s="39">
        <v>2</v>
      </c>
      <c r="P78" s="39">
        <v>0</v>
      </c>
      <c r="Q78" s="39">
        <f t="shared" si="10"/>
        <v>2</v>
      </c>
    </row>
    <row r="79" spans="10:17" ht="9" customHeight="1">
      <c r="J79" s="58" t="s">
        <v>115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  <c r="P79" s="42">
        <v>0</v>
      </c>
      <c r="Q79" s="42">
        <f t="shared" si="10"/>
        <v>1</v>
      </c>
    </row>
    <row r="80" spans="10:17" ht="9" customHeight="1">
      <c r="J80" s="59" t="s">
        <v>2</v>
      </c>
      <c r="K80" s="45">
        <f aca="true" t="shared" si="11" ref="K80:P80">SUM(K70:K79)</f>
        <v>1</v>
      </c>
      <c r="L80" s="45">
        <f t="shared" si="11"/>
        <v>887</v>
      </c>
      <c r="M80" s="45">
        <f t="shared" si="11"/>
        <v>171</v>
      </c>
      <c r="N80" s="45">
        <f t="shared" si="11"/>
        <v>618</v>
      </c>
      <c r="O80" s="45">
        <f t="shared" si="11"/>
        <v>682</v>
      </c>
      <c r="P80" s="45">
        <f t="shared" si="11"/>
        <v>321</v>
      </c>
      <c r="Q80" s="47">
        <f t="shared" si="10"/>
        <v>2680</v>
      </c>
    </row>
    <row r="81" ht="9" customHeight="1">
      <c r="J81" s="29" t="s">
        <v>243</v>
      </c>
    </row>
    <row r="82" spans="10:17" ht="9" customHeight="1">
      <c r="J82" s="3" t="s">
        <v>244</v>
      </c>
      <c r="K82" s="3"/>
      <c r="L82" s="3"/>
      <c r="M82" s="3"/>
      <c r="N82" s="3"/>
      <c r="O82" s="3"/>
      <c r="P82" s="3"/>
      <c r="Q82" s="3"/>
    </row>
    <row r="83" spans="10:17" ht="9" customHeight="1">
      <c r="J83" s="30" t="s">
        <v>11</v>
      </c>
      <c r="K83" s="31" t="s">
        <v>3</v>
      </c>
      <c r="L83" s="31" t="s">
        <v>4</v>
      </c>
      <c r="M83" s="32" t="s">
        <v>5</v>
      </c>
      <c r="N83" s="31" t="s">
        <v>6</v>
      </c>
      <c r="O83" s="31" t="s">
        <v>7</v>
      </c>
      <c r="P83" s="32" t="s">
        <v>8</v>
      </c>
      <c r="Q83" s="33" t="s">
        <v>2</v>
      </c>
    </row>
    <row r="84" spans="10:17" ht="9" customHeight="1">
      <c r="J84" s="51" t="s">
        <v>117</v>
      </c>
      <c r="K84" s="35">
        <v>0</v>
      </c>
      <c r="L84" s="35">
        <v>2320</v>
      </c>
      <c r="M84" s="35">
        <v>1316</v>
      </c>
      <c r="N84" s="35">
        <v>2833</v>
      </c>
      <c r="O84" s="35">
        <v>2627</v>
      </c>
      <c r="P84" s="35">
        <v>2384</v>
      </c>
      <c r="Q84" s="60">
        <f aca="true" t="shared" si="12" ref="Q84:Q93">SUM(K84:P84)</f>
        <v>11480</v>
      </c>
    </row>
    <row r="85" spans="10:17" ht="9" customHeight="1">
      <c r="J85" s="52" t="s">
        <v>118</v>
      </c>
      <c r="K85" s="39">
        <v>0</v>
      </c>
      <c r="L85" s="39">
        <v>134</v>
      </c>
      <c r="M85" s="39">
        <v>59</v>
      </c>
      <c r="N85" s="39">
        <v>150</v>
      </c>
      <c r="O85" s="39">
        <v>192</v>
      </c>
      <c r="P85" s="39">
        <v>62</v>
      </c>
      <c r="Q85" s="61">
        <f t="shared" si="12"/>
        <v>597</v>
      </c>
    </row>
    <row r="86" spans="10:17" ht="9" customHeight="1">
      <c r="J86" s="52" t="s">
        <v>120</v>
      </c>
      <c r="K86" s="39">
        <v>9</v>
      </c>
      <c r="L86" s="39">
        <v>33</v>
      </c>
      <c r="M86" s="39">
        <v>36</v>
      </c>
      <c r="N86" s="39">
        <v>12</v>
      </c>
      <c r="O86" s="39">
        <v>73</v>
      </c>
      <c r="P86" s="39">
        <v>41</v>
      </c>
      <c r="Q86" s="61">
        <f t="shared" si="12"/>
        <v>204</v>
      </c>
    </row>
    <row r="87" spans="10:17" ht="9" customHeight="1">
      <c r="J87" s="52" t="s">
        <v>122</v>
      </c>
      <c r="K87" s="39">
        <v>5</v>
      </c>
      <c r="L87" s="39">
        <v>27</v>
      </c>
      <c r="M87" s="39">
        <v>11</v>
      </c>
      <c r="N87" s="39">
        <v>41</v>
      </c>
      <c r="O87" s="39">
        <v>25</v>
      </c>
      <c r="P87" s="39">
        <v>13</v>
      </c>
      <c r="Q87" s="61">
        <f t="shared" si="12"/>
        <v>122</v>
      </c>
    </row>
    <row r="88" spans="10:17" ht="9" customHeight="1">
      <c r="J88" s="52" t="s">
        <v>124</v>
      </c>
      <c r="K88" s="39">
        <v>0</v>
      </c>
      <c r="L88" s="39">
        <v>29</v>
      </c>
      <c r="M88" s="39">
        <v>6</v>
      </c>
      <c r="N88" s="39">
        <v>34</v>
      </c>
      <c r="O88" s="39">
        <v>27</v>
      </c>
      <c r="P88" s="39">
        <v>7</v>
      </c>
      <c r="Q88" s="61">
        <f t="shared" si="12"/>
        <v>103</v>
      </c>
    </row>
    <row r="89" spans="10:17" ht="9" customHeight="1">
      <c r="J89" s="52" t="s">
        <v>123</v>
      </c>
      <c r="K89" s="39">
        <v>0</v>
      </c>
      <c r="L89" s="39">
        <v>10</v>
      </c>
      <c r="M89" s="39">
        <v>20</v>
      </c>
      <c r="N89" s="39">
        <v>12</v>
      </c>
      <c r="O89" s="39">
        <v>29</v>
      </c>
      <c r="P89" s="39">
        <v>7</v>
      </c>
      <c r="Q89" s="61">
        <f t="shared" si="12"/>
        <v>78</v>
      </c>
    </row>
    <row r="90" spans="10:17" ht="9" customHeight="1">
      <c r="J90" s="52" t="s">
        <v>119</v>
      </c>
      <c r="K90" s="39">
        <v>0</v>
      </c>
      <c r="L90" s="39">
        <v>11</v>
      </c>
      <c r="M90" s="39">
        <v>3</v>
      </c>
      <c r="N90" s="39">
        <v>20</v>
      </c>
      <c r="O90" s="39">
        <v>18</v>
      </c>
      <c r="P90" s="39">
        <v>11</v>
      </c>
      <c r="Q90" s="61">
        <f t="shared" si="12"/>
        <v>63</v>
      </c>
    </row>
    <row r="91" spans="10:17" ht="9" customHeight="1">
      <c r="J91" s="52" t="s">
        <v>121</v>
      </c>
      <c r="K91" s="39">
        <v>3</v>
      </c>
      <c r="L91" s="39">
        <v>10</v>
      </c>
      <c r="M91" s="39">
        <v>4</v>
      </c>
      <c r="N91" s="39">
        <v>19</v>
      </c>
      <c r="O91" s="39">
        <v>16</v>
      </c>
      <c r="P91" s="39">
        <v>2</v>
      </c>
      <c r="Q91" s="61">
        <f t="shared" si="12"/>
        <v>54</v>
      </c>
    </row>
    <row r="92" spans="10:17" ht="9" customHeight="1">
      <c r="J92" s="58" t="s">
        <v>125</v>
      </c>
      <c r="K92" s="42">
        <v>0</v>
      </c>
      <c r="L92" s="42">
        <v>0</v>
      </c>
      <c r="M92" s="42">
        <v>0</v>
      </c>
      <c r="N92" s="42">
        <v>1</v>
      </c>
      <c r="O92" s="42">
        <v>1</v>
      </c>
      <c r="P92" s="42">
        <v>0</v>
      </c>
      <c r="Q92" s="61">
        <f t="shared" si="12"/>
        <v>2</v>
      </c>
    </row>
    <row r="93" spans="10:17" ht="9" customHeight="1">
      <c r="J93" s="59" t="s">
        <v>2</v>
      </c>
      <c r="K93" s="53">
        <f aca="true" t="shared" si="13" ref="K93:P93">SUM(K84:K92)</f>
        <v>17</v>
      </c>
      <c r="L93" s="53">
        <f t="shared" si="13"/>
        <v>2574</v>
      </c>
      <c r="M93" s="53">
        <f t="shared" si="13"/>
        <v>1455</v>
      </c>
      <c r="N93" s="53">
        <f t="shared" si="13"/>
        <v>3122</v>
      </c>
      <c r="O93" s="53">
        <f t="shared" si="13"/>
        <v>3008</v>
      </c>
      <c r="P93" s="53">
        <f t="shared" si="13"/>
        <v>2527</v>
      </c>
      <c r="Q93" s="45">
        <f t="shared" si="12"/>
        <v>12703</v>
      </c>
    </row>
    <row r="94" ht="9" customHeight="1">
      <c r="J94" s="29" t="s">
        <v>243</v>
      </c>
    </row>
    <row r="95" spans="10:17" ht="9" customHeight="1">
      <c r="J95" s="3" t="s">
        <v>244</v>
      </c>
      <c r="K95" s="3"/>
      <c r="L95" s="3"/>
      <c r="M95" s="3"/>
      <c r="N95" s="3"/>
      <c r="O95" s="3"/>
      <c r="P95" s="3"/>
      <c r="Q95" s="3"/>
    </row>
    <row r="96" spans="10:17" ht="9" customHeight="1">
      <c r="J96" s="30" t="s">
        <v>14</v>
      </c>
      <c r="K96" s="31" t="s">
        <v>3</v>
      </c>
      <c r="L96" s="31" t="s">
        <v>4</v>
      </c>
      <c r="M96" s="32" t="s">
        <v>5</v>
      </c>
      <c r="N96" s="31" t="s">
        <v>6</v>
      </c>
      <c r="O96" s="31" t="s">
        <v>7</v>
      </c>
      <c r="P96" s="32" t="s">
        <v>8</v>
      </c>
      <c r="Q96" s="33" t="s">
        <v>2</v>
      </c>
    </row>
    <row r="97" spans="10:17" ht="9" customHeight="1">
      <c r="J97" s="51" t="s">
        <v>135</v>
      </c>
      <c r="K97" s="35">
        <v>7</v>
      </c>
      <c r="L97" s="35">
        <v>358</v>
      </c>
      <c r="M97" s="35">
        <v>113</v>
      </c>
      <c r="N97" s="35">
        <v>265</v>
      </c>
      <c r="O97" s="35">
        <v>265</v>
      </c>
      <c r="P97" s="35">
        <v>171</v>
      </c>
      <c r="Q97" s="35">
        <f aca="true" t="shared" si="14" ref="Q97:Q107">SUM(K97:P97)</f>
        <v>1179</v>
      </c>
    </row>
    <row r="98" spans="10:17" ht="9" customHeight="1">
      <c r="J98" s="52" t="s">
        <v>132</v>
      </c>
      <c r="K98" s="39">
        <v>1</v>
      </c>
      <c r="L98" s="39">
        <v>320</v>
      </c>
      <c r="M98" s="39">
        <v>120</v>
      </c>
      <c r="N98" s="39">
        <v>244</v>
      </c>
      <c r="O98" s="39">
        <v>253</v>
      </c>
      <c r="P98" s="39">
        <v>159</v>
      </c>
      <c r="Q98" s="39">
        <f t="shared" si="14"/>
        <v>1097</v>
      </c>
    </row>
    <row r="99" spans="10:17" ht="9" customHeight="1">
      <c r="J99" s="52" t="s">
        <v>129</v>
      </c>
      <c r="K99" s="39">
        <v>14</v>
      </c>
      <c r="L99" s="39">
        <v>181</v>
      </c>
      <c r="M99" s="39">
        <v>32</v>
      </c>
      <c r="N99" s="39">
        <v>135</v>
      </c>
      <c r="O99" s="39">
        <v>282</v>
      </c>
      <c r="P99" s="39">
        <v>47</v>
      </c>
      <c r="Q99" s="39">
        <f t="shared" si="14"/>
        <v>691</v>
      </c>
    </row>
    <row r="100" spans="10:17" ht="9" customHeight="1">
      <c r="J100" s="52" t="s">
        <v>134</v>
      </c>
      <c r="K100" s="39">
        <v>2</v>
      </c>
      <c r="L100" s="39">
        <v>49</v>
      </c>
      <c r="M100" s="39">
        <v>12</v>
      </c>
      <c r="N100" s="39">
        <v>91</v>
      </c>
      <c r="O100" s="39">
        <v>85</v>
      </c>
      <c r="P100" s="39">
        <v>31</v>
      </c>
      <c r="Q100" s="39">
        <f t="shared" si="14"/>
        <v>270</v>
      </c>
    </row>
    <row r="101" spans="10:17" ht="9" customHeight="1">
      <c r="J101" s="52" t="s">
        <v>127</v>
      </c>
      <c r="K101" s="39">
        <v>2</v>
      </c>
      <c r="L101" s="39">
        <v>21</v>
      </c>
      <c r="M101" s="39">
        <v>3</v>
      </c>
      <c r="N101" s="39">
        <v>33</v>
      </c>
      <c r="O101" s="39">
        <v>34</v>
      </c>
      <c r="P101" s="39">
        <v>14</v>
      </c>
      <c r="Q101" s="39">
        <f t="shared" si="14"/>
        <v>107</v>
      </c>
    </row>
    <row r="102" spans="10:17" ht="9" customHeight="1">
      <c r="J102" s="52" t="s">
        <v>130</v>
      </c>
      <c r="K102" s="39">
        <v>0</v>
      </c>
      <c r="L102" s="39">
        <v>14</v>
      </c>
      <c r="M102" s="39">
        <v>4</v>
      </c>
      <c r="N102" s="39">
        <v>20</v>
      </c>
      <c r="O102" s="39">
        <v>32</v>
      </c>
      <c r="P102" s="39">
        <v>6</v>
      </c>
      <c r="Q102" s="39">
        <f t="shared" si="14"/>
        <v>76</v>
      </c>
    </row>
    <row r="103" spans="10:17" ht="9" customHeight="1">
      <c r="J103" s="52" t="s">
        <v>131</v>
      </c>
      <c r="K103" s="39">
        <v>0</v>
      </c>
      <c r="L103" s="39">
        <v>36</v>
      </c>
      <c r="M103" s="39">
        <v>3</v>
      </c>
      <c r="N103" s="39">
        <v>12</v>
      </c>
      <c r="O103" s="39">
        <v>10</v>
      </c>
      <c r="P103" s="39">
        <v>9</v>
      </c>
      <c r="Q103" s="39">
        <f t="shared" si="14"/>
        <v>70</v>
      </c>
    </row>
    <row r="104" spans="10:17" ht="9" customHeight="1">
      <c r="J104" s="52" t="s">
        <v>128</v>
      </c>
      <c r="K104" s="39">
        <v>0</v>
      </c>
      <c r="L104" s="39">
        <v>3</v>
      </c>
      <c r="M104" s="39">
        <v>2</v>
      </c>
      <c r="N104" s="39">
        <v>5</v>
      </c>
      <c r="O104" s="39">
        <v>6</v>
      </c>
      <c r="P104" s="39">
        <v>6</v>
      </c>
      <c r="Q104" s="39">
        <f t="shared" si="14"/>
        <v>22</v>
      </c>
    </row>
    <row r="105" spans="10:17" ht="9" customHeight="1">
      <c r="J105" s="52" t="s">
        <v>126</v>
      </c>
      <c r="K105" s="39">
        <v>0</v>
      </c>
      <c r="L105" s="39">
        <v>1</v>
      </c>
      <c r="M105" s="39">
        <v>7</v>
      </c>
      <c r="N105" s="39">
        <v>5</v>
      </c>
      <c r="O105" s="39">
        <v>3</v>
      </c>
      <c r="P105" s="39">
        <v>4</v>
      </c>
      <c r="Q105" s="39">
        <f t="shared" si="14"/>
        <v>20</v>
      </c>
    </row>
    <row r="106" spans="10:17" ht="9" customHeight="1">
      <c r="J106" s="58" t="s">
        <v>133</v>
      </c>
      <c r="K106" s="42">
        <v>0</v>
      </c>
      <c r="L106" s="42">
        <v>1</v>
      </c>
      <c r="M106" s="42">
        <v>0</v>
      </c>
      <c r="N106" s="42">
        <v>2</v>
      </c>
      <c r="O106" s="42">
        <v>0</v>
      </c>
      <c r="P106" s="42">
        <v>0</v>
      </c>
      <c r="Q106" s="42">
        <f t="shared" si="14"/>
        <v>3</v>
      </c>
    </row>
    <row r="107" spans="10:17" ht="9" customHeight="1">
      <c r="J107" s="22" t="s">
        <v>2</v>
      </c>
      <c r="K107" s="45">
        <f aca="true" t="shared" si="15" ref="K107:P107">SUM(K97:K106)</f>
        <v>26</v>
      </c>
      <c r="L107" s="45">
        <f t="shared" si="15"/>
        <v>984</v>
      </c>
      <c r="M107" s="45">
        <f t="shared" si="15"/>
        <v>296</v>
      </c>
      <c r="N107" s="45">
        <f t="shared" si="15"/>
        <v>812</v>
      </c>
      <c r="O107" s="45">
        <f t="shared" si="15"/>
        <v>970</v>
      </c>
      <c r="P107" s="45">
        <f t="shared" si="15"/>
        <v>447</v>
      </c>
      <c r="Q107" s="47">
        <f t="shared" si="14"/>
        <v>3535</v>
      </c>
    </row>
    <row r="108" spans="10:17" ht="9" customHeight="1">
      <c r="J108" s="29" t="s">
        <v>243</v>
      </c>
      <c r="K108" s="48"/>
      <c r="L108" s="48"/>
      <c r="M108" s="48"/>
      <c r="N108" s="48"/>
      <c r="O108" s="48"/>
      <c r="P108" s="48"/>
      <c r="Q108" s="49"/>
    </row>
    <row r="109" spans="10:17" ht="9" customHeight="1">
      <c r="J109" s="3" t="s">
        <v>244</v>
      </c>
      <c r="K109" s="3"/>
      <c r="L109" s="3"/>
      <c r="M109" s="3"/>
      <c r="N109" s="3"/>
      <c r="O109" s="3"/>
      <c r="P109" s="3"/>
      <c r="Q109" s="3"/>
    </row>
    <row r="110" spans="10:17" ht="9" customHeight="1">
      <c r="J110" s="30" t="s">
        <v>24</v>
      </c>
      <c r="K110" s="31" t="s">
        <v>3</v>
      </c>
      <c r="L110" s="31" t="s">
        <v>4</v>
      </c>
      <c r="M110" s="32" t="s">
        <v>5</v>
      </c>
      <c r="N110" s="31" t="s">
        <v>6</v>
      </c>
      <c r="O110" s="31" t="s">
        <v>7</v>
      </c>
      <c r="P110" s="32" t="s">
        <v>8</v>
      </c>
      <c r="Q110" s="33" t="s">
        <v>2</v>
      </c>
    </row>
    <row r="111" spans="10:17" ht="9" customHeight="1">
      <c r="J111" s="34" t="s">
        <v>142</v>
      </c>
      <c r="K111" s="35">
        <v>1</v>
      </c>
      <c r="L111" s="35">
        <v>36</v>
      </c>
      <c r="M111" s="35">
        <v>6</v>
      </c>
      <c r="N111" s="35">
        <v>101</v>
      </c>
      <c r="O111" s="35">
        <v>82</v>
      </c>
      <c r="P111" s="35">
        <v>45</v>
      </c>
      <c r="Q111" s="56">
        <f aca="true" t="shared" si="16" ref="Q111:Q121">SUM(K111:P111)</f>
        <v>271</v>
      </c>
    </row>
    <row r="112" spans="10:17" ht="9" customHeight="1">
      <c r="J112" s="38" t="s">
        <v>138</v>
      </c>
      <c r="K112" s="39">
        <v>0</v>
      </c>
      <c r="L112" s="39">
        <v>5</v>
      </c>
      <c r="M112" s="39">
        <v>2</v>
      </c>
      <c r="N112" s="39">
        <v>2</v>
      </c>
      <c r="O112" s="39">
        <v>21</v>
      </c>
      <c r="P112" s="39">
        <v>21</v>
      </c>
      <c r="Q112" s="57">
        <f t="shared" si="16"/>
        <v>51</v>
      </c>
    </row>
    <row r="113" spans="10:17" ht="9" customHeight="1">
      <c r="J113" s="38" t="s">
        <v>139</v>
      </c>
      <c r="K113" s="39">
        <v>0</v>
      </c>
      <c r="L113" s="39">
        <v>26</v>
      </c>
      <c r="M113" s="39">
        <v>0</v>
      </c>
      <c r="N113" s="39">
        <v>1</v>
      </c>
      <c r="O113" s="39">
        <v>8</v>
      </c>
      <c r="P113" s="39">
        <v>2</v>
      </c>
      <c r="Q113" s="57">
        <f t="shared" si="16"/>
        <v>37</v>
      </c>
    </row>
    <row r="114" spans="10:17" ht="9" customHeight="1">
      <c r="J114" s="38" t="s">
        <v>141</v>
      </c>
      <c r="K114" s="39">
        <v>0</v>
      </c>
      <c r="L114" s="39">
        <v>8</v>
      </c>
      <c r="M114" s="39">
        <v>0</v>
      </c>
      <c r="N114" s="39">
        <v>12</v>
      </c>
      <c r="O114" s="39">
        <v>10</v>
      </c>
      <c r="P114" s="39">
        <v>5</v>
      </c>
      <c r="Q114" s="57">
        <f t="shared" si="16"/>
        <v>35</v>
      </c>
    </row>
    <row r="115" spans="10:17" ht="9" customHeight="1">
      <c r="J115" s="38" t="s">
        <v>140</v>
      </c>
      <c r="K115" s="39">
        <v>0</v>
      </c>
      <c r="L115" s="39">
        <v>5</v>
      </c>
      <c r="M115" s="39">
        <v>1</v>
      </c>
      <c r="N115" s="39">
        <v>4</v>
      </c>
      <c r="O115" s="39">
        <v>10</v>
      </c>
      <c r="P115" s="39">
        <v>5</v>
      </c>
      <c r="Q115" s="57">
        <f t="shared" si="16"/>
        <v>25</v>
      </c>
    </row>
    <row r="116" spans="10:17" ht="9" customHeight="1">
      <c r="J116" s="38" t="s">
        <v>143</v>
      </c>
      <c r="K116" s="39">
        <v>0</v>
      </c>
      <c r="L116" s="39">
        <v>6</v>
      </c>
      <c r="M116" s="39">
        <v>0</v>
      </c>
      <c r="N116" s="39">
        <v>4</v>
      </c>
      <c r="O116" s="39">
        <v>0</v>
      </c>
      <c r="P116" s="39">
        <v>0</v>
      </c>
      <c r="Q116" s="57">
        <f t="shared" si="16"/>
        <v>10</v>
      </c>
    </row>
    <row r="117" spans="10:17" ht="9" customHeight="1">
      <c r="J117" s="38" t="s">
        <v>144</v>
      </c>
      <c r="K117" s="39">
        <v>0</v>
      </c>
      <c r="L117" s="39">
        <v>0</v>
      </c>
      <c r="M117" s="39">
        <v>0</v>
      </c>
      <c r="N117" s="39">
        <v>9</v>
      </c>
      <c r="O117" s="39">
        <v>0</v>
      </c>
      <c r="P117" s="39">
        <v>0</v>
      </c>
      <c r="Q117" s="57">
        <f t="shared" si="16"/>
        <v>9</v>
      </c>
    </row>
    <row r="118" spans="10:17" ht="9" customHeight="1">
      <c r="J118" s="38" t="s">
        <v>137</v>
      </c>
      <c r="K118" s="39">
        <v>0</v>
      </c>
      <c r="L118" s="39">
        <v>2</v>
      </c>
      <c r="M118" s="39">
        <v>0</v>
      </c>
      <c r="N118" s="39">
        <v>4</v>
      </c>
      <c r="O118" s="39">
        <v>1</v>
      </c>
      <c r="P118" s="39">
        <v>0</v>
      </c>
      <c r="Q118" s="57">
        <f t="shared" si="16"/>
        <v>7</v>
      </c>
    </row>
    <row r="119" spans="10:17" ht="9" customHeight="1">
      <c r="J119" s="38" t="s">
        <v>145</v>
      </c>
      <c r="K119" s="39">
        <v>0</v>
      </c>
      <c r="L119" s="39">
        <v>0</v>
      </c>
      <c r="M119" s="39">
        <v>0</v>
      </c>
      <c r="N119" s="39">
        <v>2</v>
      </c>
      <c r="O119" s="39">
        <v>4</v>
      </c>
      <c r="P119" s="39">
        <v>0</v>
      </c>
      <c r="Q119" s="57">
        <f t="shared" si="16"/>
        <v>6</v>
      </c>
    </row>
    <row r="120" spans="10:17" ht="9" customHeight="1">
      <c r="J120" s="38" t="s">
        <v>136</v>
      </c>
      <c r="K120" s="39">
        <v>0</v>
      </c>
      <c r="L120" s="42">
        <v>2</v>
      </c>
      <c r="M120" s="42">
        <v>0</v>
      </c>
      <c r="N120" s="42">
        <v>0</v>
      </c>
      <c r="O120" s="42">
        <v>1</v>
      </c>
      <c r="P120" s="42">
        <v>1</v>
      </c>
      <c r="Q120" s="57">
        <f t="shared" si="16"/>
        <v>4</v>
      </c>
    </row>
    <row r="121" spans="10:17" ht="9" customHeight="1">
      <c r="J121" s="22" t="s">
        <v>2</v>
      </c>
      <c r="K121" s="45">
        <f aca="true" t="shared" si="17" ref="K121:P121">SUM(K111:K120)</f>
        <v>1</v>
      </c>
      <c r="L121" s="45">
        <f t="shared" si="17"/>
        <v>90</v>
      </c>
      <c r="M121" s="45">
        <f t="shared" si="17"/>
        <v>9</v>
      </c>
      <c r="N121" s="45">
        <f t="shared" si="17"/>
        <v>139</v>
      </c>
      <c r="O121" s="45">
        <f t="shared" si="17"/>
        <v>137</v>
      </c>
      <c r="P121" s="45">
        <f t="shared" si="17"/>
        <v>79</v>
      </c>
      <c r="Q121" s="47">
        <f t="shared" si="16"/>
        <v>455</v>
      </c>
    </row>
    <row r="122" spans="10:17" ht="9" customHeight="1">
      <c r="J122" s="29" t="s">
        <v>243</v>
      </c>
      <c r="K122" s="48"/>
      <c r="L122" s="48"/>
      <c r="M122" s="48"/>
      <c r="N122" s="48"/>
      <c r="O122" s="48"/>
      <c r="P122" s="48"/>
      <c r="Q122" s="49"/>
    </row>
    <row r="123" spans="10:17" ht="9" customHeight="1">
      <c r="J123" s="3" t="s">
        <v>244</v>
      </c>
      <c r="K123" s="3"/>
      <c r="L123" s="3"/>
      <c r="M123" s="3"/>
      <c r="N123" s="3"/>
      <c r="O123" s="3"/>
      <c r="P123" s="3"/>
      <c r="Q123" s="3"/>
    </row>
    <row r="124" spans="10:17" ht="9" customHeight="1">
      <c r="J124" s="30" t="s">
        <v>18</v>
      </c>
      <c r="K124" s="31" t="s">
        <v>3</v>
      </c>
      <c r="L124" s="31" t="s">
        <v>4</v>
      </c>
      <c r="M124" s="32" t="s">
        <v>5</v>
      </c>
      <c r="N124" s="31" t="s">
        <v>6</v>
      </c>
      <c r="O124" s="31" t="s">
        <v>7</v>
      </c>
      <c r="P124" s="32" t="s">
        <v>8</v>
      </c>
      <c r="Q124" s="33" t="s">
        <v>2</v>
      </c>
    </row>
    <row r="125" spans="10:17" ht="9" customHeight="1">
      <c r="J125" s="51" t="s">
        <v>150</v>
      </c>
      <c r="K125" s="35">
        <v>0</v>
      </c>
      <c r="L125" s="35">
        <v>276</v>
      </c>
      <c r="M125" s="35">
        <v>89</v>
      </c>
      <c r="N125" s="35">
        <v>273</v>
      </c>
      <c r="O125" s="35">
        <v>177</v>
      </c>
      <c r="P125" s="35">
        <v>144</v>
      </c>
      <c r="Q125" s="56">
        <f aca="true" t="shared" si="18" ref="Q125:Q140">SUM(K125:P125)</f>
        <v>959</v>
      </c>
    </row>
    <row r="126" spans="10:17" ht="9" customHeight="1">
      <c r="J126" s="52" t="s">
        <v>152</v>
      </c>
      <c r="K126" s="39">
        <v>0</v>
      </c>
      <c r="L126" s="39">
        <v>94</v>
      </c>
      <c r="M126" s="39">
        <v>16</v>
      </c>
      <c r="N126" s="39">
        <v>48</v>
      </c>
      <c r="O126" s="39">
        <v>173</v>
      </c>
      <c r="P126" s="39">
        <v>81</v>
      </c>
      <c r="Q126" s="57">
        <f t="shared" si="18"/>
        <v>412</v>
      </c>
    </row>
    <row r="127" spans="10:17" ht="9" customHeight="1">
      <c r="J127" s="52" t="s">
        <v>154</v>
      </c>
      <c r="K127" s="39">
        <v>1</v>
      </c>
      <c r="L127" s="39">
        <v>64</v>
      </c>
      <c r="M127" s="39">
        <v>7</v>
      </c>
      <c r="N127" s="39">
        <v>57</v>
      </c>
      <c r="O127" s="39">
        <v>56</v>
      </c>
      <c r="P127" s="39">
        <v>48</v>
      </c>
      <c r="Q127" s="57">
        <f t="shared" si="18"/>
        <v>233</v>
      </c>
    </row>
    <row r="128" spans="10:17" ht="9" customHeight="1">
      <c r="J128" s="52" t="s">
        <v>148</v>
      </c>
      <c r="K128" s="39">
        <v>0</v>
      </c>
      <c r="L128" s="39">
        <v>57</v>
      </c>
      <c r="M128" s="39">
        <v>8</v>
      </c>
      <c r="N128" s="39">
        <v>75</v>
      </c>
      <c r="O128" s="39">
        <v>56</v>
      </c>
      <c r="P128" s="39">
        <v>26</v>
      </c>
      <c r="Q128" s="57">
        <f t="shared" si="18"/>
        <v>222</v>
      </c>
    </row>
    <row r="129" spans="10:17" ht="9" customHeight="1">
      <c r="J129" s="52" t="s">
        <v>151</v>
      </c>
      <c r="K129" s="39">
        <v>0</v>
      </c>
      <c r="L129" s="39">
        <v>23</v>
      </c>
      <c r="M129" s="39">
        <v>6</v>
      </c>
      <c r="N129" s="39">
        <v>81</v>
      </c>
      <c r="O129" s="39">
        <v>29</v>
      </c>
      <c r="P129" s="39">
        <v>11</v>
      </c>
      <c r="Q129" s="57">
        <f t="shared" si="18"/>
        <v>150</v>
      </c>
    </row>
    <row r="130" spans="10:17" ht="9" customHeight="1">
      <c r="J130" s="52" t="s">
        <v>158</v>
      </c>
      <c r="K130" s="39">
        <v>0</v>
      </c>
      <c r="L130" s="39">
        <v>39</v>
      </c>
      <c r="M130" s="39">
        <v>0</v>
      </c>
      <c r="N130" s="39">
        <v>20</v>
      </c>
      <c r="O130" s="39">
        <v>33</v>
      </c>
      <c r="P130" s="39">
        <v>7</v>
      </c>
      <c r="Q130" s="57">
        <f t="shared" si="18"/>
        <v>99</v>
      </c>
    </row>
    <row r="131" spans="10:17" ht="9" customHeight="1">
      <c r="J131" s="52" t="s">
        <v>149</v>
      </c>
      <c r="K131" s="39">
        <v>0</v>
      </c>
      <c r="L131" s="39">
        <v>10</v>
      </c>
      <c r="M131" s="39">
        <v>5</v>
      </c>
      <c r="N131" s="39">
        <v>29</v>
      </c>
      <c r="O131" s="39">
        <v>11</v>
      </c>
      <c r="P131" s="39">
        <v>8</v>
      </c>
      <c r="Q131" s="57">
        <f t="shared" si="18"/>
        <v>63</v>
      </c>
    </row>
    <row r="132" spans="10:17" ht="9" customHeight="1">
      <c r="J132" s="52" t="s">
        <v>153</v>
      </c>
      <c r="K132" s="39">
        <v>0</v>
      </c>
      <c r="L132" s="39">
        <v>3</v>
      </c>
      <c r="M132" s="39">
        <v>0</v>
      </c>
      <c r="N132" s="39">
        <v>6</v>
      </c>
      <c r="O132" s="39">
        <v>3</v>
      </c>
      <c r="P132" s="39">
        <v>50</v>
      </c>
      <c r="Q132" s="57">
        <f t="shared" si="18"/>
        <v>62</v>
      </c>
    </row>
    <row r="133" spans="10:17" ht="9" customHeight="1">
      <c r="J133" s="52" t="s">
        <v>156</v>
      </c>
      <c r="K133" s="39">
        <v>0</v>
      </c>
      <c r="L133" s="39">
        <v>6</v>
      </c>
      <c r="M133" s="39">
        <v>11</v>
      </c>
      <c r="N133" s="39">
        <v>19</v>
      </c>
      <c r="O133" s="39">
        <v>9</v>
      </c>
      <c r="P133" s="39">
        <v>3</v>
      </c>
      <c r="Q133" s="57">
        <f t="shared" si="18"/>
        <v>48</v>
      </c>
    </row>
    <row r="134" spans="10:17" ht="9" customHeight="1">
      <c r="J134" s="52" t="s">
        <v>155</v>
      </c>
      <c r="K134" s="39">
        <v>1</v>
      </c>
      <c r="L134" s="39">
        <v>2</v>
      </c>
      <c r="M134" s="39">
        <v>0</v>
      </c>
      <c r="N134" s="39">
        <v>21</v>
      </c>
      <c r="O134" s="39">
        <v>2</v>
      </c>
      <c r="P134" s="39">
        <v>2</v>
      </c>
      <c r="Q134" s="57">
        <f t="shared" si="18"/>
        <v>28</v>
      </c>
    </row>
    <row r="135" spans="10:17" ht="9" customHeight="1">
      <c r="J135" s="52" t="s">
        <v>157</v>
      </c>
      <c r="K135" s="39">
        <v>0</v>
      </c>
      <c r="L135" s="39">
        <v>4</v>
      </c>
      <c r="M135" s="39">
        <v>0</v>
      </c>
      <c r="N135" s="39">
        <v>9</v>
      </c>
      <c r="O135" s="39">
        <v>12</v>
      </c>
      <c r="P135" s="39">
        <v>1</v>
      </c>
      <c r="Q135" s="57">
        <f t="shared" si="18"/>
        <v>26</v>
      </c>
    </row>
    <row r="136" spans="10:17" ht="9" customHeight="1">
      <c r="J136" s="52" t="s">
        <v>146</v>
      </c>
      <c r="K136" s="39">
        <v>0</v>
      </c>
      <c r="L136" s="39">
        <v>5</v>
      </c>
      <c r="M136" s="39">
        <v>0</v>
      </c>
      <c r="N136" s="39">
        <v>3</v>
      </c>
      <c r="O136" s="39">
        <v>4</v>
      </c>
      <c r="P136" s="39">
        <v>0</v>
      </c>
      <c r="Q136" s="57">
        <f t="shared" si="18"/>
        <v>12</v>
      </c>
    </row>
    <row r="137" spans="10:17" ht="9" customHeight="1">
      <c r="J137" s="52" t="s">
        <v>160</v>
      </c>
      <c r="K137" s="39">
        <v>0</v>
      </c>
      <c r="L137" s="39">
        <v>0</v>
      </c>
      <c r="M137" s="39">
        <v>0</v>
      </c>
      <c r="N137" s="39">
        <v>1</v>
      </c>
      <c r="O137" s="39">
        <v>6</v>
      </c>
      <c r="P137" s="39">
        <v>2</v>
      </c>
      <c r="Q137" s="57">
        <f t="shared" si="18"/>
        <v>9</v>
      </c>
    </row>
    <row r="138" spans="10:17" ht="9" customHeight="1">
      <c r="J138" s="52" t="s">
        <v>147</v>
      </c>
      <c r="K138" s="39">
        <v>0</v>
      </c>
      <c r="L138" s="39">
        <v>2</v>
      </c>
      <c r="M138" s="39">
        <v>0</v>
      </c>
      <c r="N138" s="39">
        <v>1</v>
      </c>
      <c r="O138" s="39">
        <v>0</v>
      </c>
      <c r="P138" s="39">
        <v>2</v>
      </c>
      <c r="Q138" s="57">
        <f t="shared" si="18"/>
        <v>5</v>
      </c>
    </row>
    <row r="139" spans="10:17" ht="9" customHeight="1">
      <c r="J139" s="58" t="s">
        <v>159</v>
      </c>
      <c r="K139" s="42">
        <v>0</v>
      </c>
      <c r="L139" s="42">
        <v>0</v>
      </c>
      <c r="M139" s="42">
        <v>0</v>
      </c>
      <c r="N139" s="42">
        <v>0</v>
      </c>
      <c r="O139" s="42">
        <v>1</v>
      </c>
      <c r="P139" s="42">
        <v>2</v>
      </c>
      <c r="Q139" s="57">
        <f t="shared" si="18"/>
        <v>3</v>
      </c>
    </row>
    <row r="140" spans="10:17" ht="9" customHeight="1">
      <c r="J140" s="22" t="s">
        <v>2</v>
      </c>
      <c r="K140" s="45">
        <f aca="true" t="shared" si="19" ref="K140:P140">SUM(K125:K139)</f>
        <v>2</v>
      </c>
      <c r="L140" s="45">
        <f t="shared" si="19"/>
        <v>585</v>
      </c>
      <c r="M140" s="45">
        <f t="shared" si="19"/>
        <v>142</v>
      </c>
      <c r="N140" s="45">
        <f t="shared" si="19"/>
        <v>643</v>
      </c>
      <c r="O140" s="45">
        <f t="shared" si="19"/>
        <v>572</v>
      </c>
      <c r="P140" s="45">
        <f t="shared" si="19"/>
        <v>387</v>
      </c>
      <c r="Q140" s="47">
        <f t="shared" si="18"/>
        <v>2331</v>
      </c>
    </row>
    <row r="141" spans="10:17" ht="9" customHeight="1">
      <c r="J141" s="29" t="s">
        <v>243</v>
      </c>
      <c r="K141" s="48"/>
      <c r="L141" s="48"/>
      <c r="M141" s="48"/>
      <c r="N141" s="48"/>
      <c r="O141" s="48"/>
      <c r="P141" s="48"/>
      <c r="Q141" s="49"/>
    </row>
    <row r="142" spans="10:17" ht="9" customHeight="1">
      <c r="J142" s="3" t="s">
        <v>244</v>
      </c>
      <c r="K142" s="3"/>
      <c r="L142" s="3"/>
      <c r="M142" s="3"/>
      <c r="N142" s="3"/>
      <c r="O142" s="3"/>
      <c r="P142" s="3"/>
      <c r="Q142" s="3"/>
    </row>
    <row r="143" spans="10:17" ht="9" customHeight="1">
      <c r="J143" s="30" t="s">
        <v>10</v>
      </c>
      <c r="K143" s="31" t="s">
        <v>3</v>
      </c>
      <c r="L143" s="31" t="s">
        <v>4</v>
      </c>
      <c r="M143" s="32" t="s">
        <v>5</v>
      </c>
      <c r="N143" s="31" t="s">
        <v>6</v>
      </c>
      <c r="O143" s="31" t="s">
        <v>7</v>
      </c>
      <c r="P143" s="32" t="s">
        <v>8</v>
      </c>
      <c r="Q143" s="33" t="s">
        <v>2</v>
      </c>
    </row>
    <row r="144" spans="10:17" ht="9" customHeight="1">
      <c r="J144" s="51" t="s">
        <v>163</v>
      </c>
      <c r="K144" s="35">
        <v>93</v>
      </c>
      <c r="L144" s="35">
        <v>2270</v>
      </c>
      <c r="M144" s="35">
        <v>1043</v>
      </c>
      <c r="N144" s="35">
        <v>1157</v>
      </c>
      <c r="O144" s="35">
        <v>2449</v>
      </c>
      <c r="P144" s="35">
        <v>1128</v>
      </c>
      <c r="Q144" s="56">
        <f aca="true" t="shared" si="20" ref="Q144:Q154">SUM(K144:P144)</f>
        <v>8140</v>
      </c>
    </row>
    <row r="145" spans="10:17" ht="9" customHeight="1">
      <c r="J145" s="52" t="s">
        <v>169</v>
      </c>
      <c r="K145" s="39">
        <v>71</v>
      </c>
      <c r="L145" s="39">
        <v>796</v>
      </c>
      <c r="M145" s="39">
        <v>446</v>
      </c>
      <c r="N145" s="39">
        <v>417</v>
      </c>
      <c r="O145" s="39">
        <v>735</v>
      </c>
      <c r="P145" s="39">
        <v>293</v>
      </c>
      <c r="Q145" s="57">
        <f t="shared" si="20"/>
        <v>2758</v>
      </c>
    </row>
    <row r="146" spans="10:17" ht="9" customHeight="1">
      <c r="J146" s="52" t="s">
        <v>161</v>
      </c>
      <c r="K146" s="39">
        <v>6</v>
      </c>
      <c r="L146" s="39">
        <v>443</v>
      </c>
      <c r="M146" s="39">
        <v>274</v>
      </c>
      <c r="N146" s="39">
        <v>671</v>
      </c>
      <c r="O146" s="39">
        <v>953</v>
      </c>
      <c r="P146" s="39">
        <v>384</v>
      </c>
      <c r="Q146" s="57">
        <f t="shared" si="20"/>
        <v>2731</v>
      </c>
    </row>
    <row r="147" spans="10:17" ht="9" customHeight="1">
      <c r="J147" s="52" t="s">
        <v>164</v>
      </c>
      <c r="K147" s="39">
        <v>5</v>
      </c>
      <c r="L147" s="39">
        <v>206</v>
      </c>
      <c r="M147" s="39">
        <v>92</v>
      </c>
      <c r="N147" s="39">
        <v>135</v>
      </c>
      <c r="O147" s="39">
        <v>281</v>
      </c>
      <c r="P147" s="39">
        <v>69</v>
      </c>
      <c r="Q147" s="57">
        <f t="shared" si="20"/>
        <v>788</v>
      </c>
    </row>
    <row r="148" spans="10:17" ht="9" customHeight="1">
      <c r="J148" s="52" t="s">
        <v>167</v>
      </c>
      <c r="K148" s="39">
        <v>0</v>
      </c>
      <c r="L148" s="39">
        <v>172</v>
      </c>
      <c r="M148" s="39">
        <v>9</v>
      </c>
      <c r="N148" s="39">
        <v>38</v>
      </c>
      <c r="O148" s="39">
        <v>2</v>
      </c>
      <c r="P148" s="39">
        <v>136</v>
      </c>
      <c r="Q148" s="57">
        <f t="shared" si="20"/>
        <v>357</v>
      </c>
    </row>
    <row r="149" spans="10:17" ht="9" customHeight="1">
      <c r="J149" s="52" t="s">
        <v>166</v>
      </c>
      <c r="K149" s="39">
        <v>0</v>
      </c>
      <c r="L149" s="39">
        <v>26</v>
      </c>
      <c r="M149" s="39">
        <v>31</v>
      </c>
      <c r="N149" s="39">
        <v>68</v>
      </c>
      <c r="O149" s="39">
        <v>112</v>
      </c>
      <c r="P149" s="39">
        <v>25</v>
      </c>
      <c r="Q149" s="57">
        <f t="shared" si="20"/>
        <v>262</v>
      </c>
    </row>
    <row r="150" spans="10:17" ht="9" customHeight="1">
      <c r="J150" s="52" t="s">
        <v>168</v>
      </c>
      <c r="K150" s="39">
        <v>0</v>
      </c>
      <c r="L150" s="39">
        <v>17</v>
      </c>
      <c r="M150" s="39">
        <v>3</v>
      </c>
      <c r="N150" s="39">
        <v>4</v>
      </c>
      <c r="O150" s="39">
        <v>2</v>
      </c>
      <c r="P150" s="39">
        <v>30</v>
      </c>
      <c r="Q150" s="57">
        <f t="shared" si="20"/>
        <v>56</v>
      </c>
    </row>
    <row r="151" spans="10:17" ht="9" customHeight="1">
      <c r="J151" s="52" t="s">
        <v>162</v>
      </c>
      <c r="K151" s="39">
        <v>0</v>
      </c>
      <c r="L151" s="39">
        <v>8</v>
      </c>
      <c r="M151" s="39">
        <v>2</v>
      </c>
      <c r="N151" s="39">
        <v>1</v>
      </c>
      <c r="O151" s="39">
        <v>6</v>
      </c>
      <c r="P151" s="39">
        <v>1</v>
      </c>
      <c r="Q151" s="57">
        <f t="shared" si="20"/>
        <v>18</v>
      </c>
    </row>
    <row r="152" spans="10:17" ht="9" customHeight="1">
      <c r="J152" s="52" t="s">
        <v>165</v>
      </c>
      <c r="K152" s="39">
        <v>0</v>
      </c>
      <c r="L152" s="39">
        <v>1</v>
      </c>
      <c r="M152" s="39">
        <v>0</v>
      </c>
      <c r="N152" s="39">
        <v>0</v>
      </c>
      <c r="O152" s="39">
        <v>5</v>
      </c>
      <c r="P152" s="39">
        <v>0</v>
      </c>
      <c r="Q152" s="57">
        <f t="shared" si="20"/>
        <v>6</v>
      </c>
    </row>
    <row r="153" spans="10:17" ht="9" customHeight="1">
      <c r="J153" s="58" t="s">
        <v>170</v>
      </c>
      <c r="K153" s="42">
        <v>0</v>
      </c>
      <c r="L153" s="42">
        <v>0</v>
      </c>
      <c r="M153" s="42">
        <v>0</v>
      </c>
      <c r="N153" s="42">
        <v>0</v>
      </c>
      <c r="O153" s="42">
        <v>2</v>
      </c>
      <c r="P153" s="42">
        <v>0</v>
      </c>
      <c r="Q153" s="57">
        <f t="shared" si="20"/>
        <v>2</v>
      </c>
    </row>
    <row r="154" spans="10:17" ht="9" customHeight="1">
      <c r="J154" s="22" t="s">
        <v>2</v>
      </c>
      <c r="K154" s="45">
        <f aca="true" t="shared" si="21" ref="K154:P154">SUM(K144:K153)</f>
        <v>175</v>
      </c>
      <c r="L154" s="45">
        <f t="shared" si="21"/>
        <v>3939</v>
      </c>
      <c r="M154" s="45">
        <f t="shared" si="21"/>
        <v>1900</v>
      </c>
      <c r="N154" s="45">
        <f t="shared" si="21"/>
        <v>2491</v>
      </c>
      <c r="O154" s="45">
        <f t="shared" si="21"/>
        <v>4547</v>
      </c>
      <c r="P154" s="45">
        <f t="shared" si="21"/>
        <v>2066</v>
      </c>
      <c r="Q154" s="47">
        <f t="shared" si="20"/>
        <v>15118</v>
      </c>
    </row>
    <row r="155" spans="10:17" ht="9" customHeight="1">
      <c r="J155" s="29" t="s">
        <v>243</v>
      </c>
      <c r="K155" s="48"/>
      <c r="L155" s="48"/>
      <c r="M155" s="48"/>
      <c r="N155" s="48"/>
      <c r="O155" s="48"/>
      <c r="P155" s="48"/>
      <c r="Q155" s="49"/>
    </row>
    <row r="156" spans="10:17" ht="9" customHeight="1">
      <c r="J156" s="3" t="s">
        <v>244</v>
      </c>
      <c r="K156" s="3"/>
      <c r="L156" s="3"/>
      <c r="M156" s="3"/>
      <c r="N156" s="3"/>
      <c r="O156" s="3"/>
      <c r="P156" s="3"/>
      <c r="Q156" s="3"/>
    </row>
    <row r="157" spans="10:17" ht="9" customHeight="1">
      <c r="J157" s="30" t="s">
        <v>13</v>
      </c>
      <c r="K157" s="31" t="s">
        <v>3</v>
      </c>
      <c r="L157" s="31" t="s">
        <v>4</v>
      </c>
      <c r="M157" s="32" t="s">
        <v>5</v>
      </c>
      <c r="N157" s="31" t="s">
        <v>6</v>
      </c>
      <c r="O157" s="31" t="s">
        <v>7</v>
      </c>
      <c r="P157" s="32" t="s">
        <v>8</v>
      </c>
      <c r="Q157" s="33" t="s">
        <v>2</v>
      </c>
    </row>
    <row r="158" spans="10:17" ht="9" customHeight="1">
      <c r="J158" s="51" t="s">
        <v>172</v>
      </c>
      <c r="K158" s="35">
        <v>3</v>
      </c>
      <c r="L158" s="35">
        <v>583</v>
      </c>
      <c r="M158" s="35">
        <v>107</v>
      </c>
      <c r="N158" s="35">
        <v>384</v>
      </c>
      <c r="O158" s="35">
        <v>491</v>
      </c>
      <c r="P158" s="35">
        <v>249</v>
      </c>
      <c r="Q158" s="56">
        <f aca="true" t="shared" si="22" ref="Q158:Q166">SUM(K158:P158)</f>
        <v>1817</v>
      </c>
    </row>
    <row r="159" spans="10:17" ht="9" customHeight="1">
      <c r="J159" s="52" t="s">
        <v>175</v>
      </c>
      <c r="K159" s="39">
        <v>2</v>
      </c>
      <c r="L159" s="39">
        <v>267</v>
      </c>
      <c r="M159" s="39">
        <v>30</v>
      </c>
      <c r="N159" s="39">
        <v>294</v>
      </c>
      <c r="O159" s="39">
        <v>211</v>
      </c>
      <c r="P159" s="39">
        <v>81</v>
      </c>
      <c r="Q159" s="57">
        <f t="shared" si="22"/>
        <v>885</v>
      </c>
    </row>
    <row r="160" spans="10:17" ht="9" customHeight="1">
      <c r="J160" s="52" t="s">
        <v>173</v>
      </c>
      <c r="K160" s="39">
        <v>3</v>
      </c>
      <c r="L160" s="39">
        <v>143</v>
      </c>
      <c r="M160" s="39">
        <v>31</v>
      </c>
      <c r="N160" s="39">
        <v>135</v>
      </c>
      <c r="O160" s="39">
        <v>274</v>
      </c>
      <c r="P160" s="39">
        <v>62</v>
      </c>
      <c r="Q160" s="57">
        <f t="shared" si="22"/>
        <v>648</v>
      </c>
    </row>
    <row r="161" spans="10:17" ht="9" customHeight="1">
      <c r="J161" s="52" t="s">
        <v>177</v>
      </c>
      <c r="K161" s="39">
        <v>0</v>
      </c>
      <c r="L161" s="39">
        <v>73</v>
      </c>
      <c r="M161" s="39">
        <v>21</v>
      </c>
      <c r="N161" s="39">
        <v>165</v>
      </c>
      <c r="O161" s="39">
        <v>118</v>
      </c>
      <c r="P161" s="39">
        <v>55</v>
      </c>
      <c r="Q161" s="57">
        <f t="shared" si="22"/>
        <v>432</v>
      </c>
    </row>
    <row r="162" spans="10:17" ht="9" customHeight="1">
      <c r="J162" s="52" t="s">
        <v>176</v>
      </c>
      <c r="K162" s="39">
        <v>2</v>
      </c>
      <c r="L162" s="39">
        <v>2</v>
      </c>
      <c r="M162" s="39">
        <v>4</v>
      </c>
      <c r="N162" s="39">
        <v>20</v>
      </c>
      <c r="O162" s="39">
        <v>11</v>
      </c>
      <c r="P162" s="39">
        <v>4</v>
      </c>
      <c r="Q162" s="57">
        <f t="shared" si="22"/>
        <v>43</v>
      </c>
    </row>
    <row r="163" spans="10:17" ht="9" customHeight="1">
      <c r="J163" s="52" t="s">
        <v>171</v>
      </c>
      <c r="K163" s="39">
        <v>0</v>
      </c>
      <c r="L163" s="39">
        <v>8</v>
      </c>
      <c r="M163" s="39">
        <v>3</v>
      </c>
      <c r="N163" s="39">
        <v>9</v>
      </c>
      <c r="O163" s="39">
        <v>17</v>
      </c>
      <c r="P163" s="39">
        <v>5</v>
      </c>
      <c r="Q163" s="57">
        <f t="shared" si="22"/>
        <v>42</v>
      </c>
    </row>
    <row r="164" spans="10:17" ht="9" customHeight="1">
      <c r="J164" s="52" t="s">
        <v>174</v>
      </c>
      <c r="K164" s="39">
        <v>0</v>
      </c>
      <c r="L164" s="39">
        <v>12</v>
      </c>
      <c r="M164" s="39">
        <v>0</v>
      </c>
      <c r="N164" s="39">
        <v>7</v>
      </c>
      <c r="O164" s="39">
        <v>12</v>
      </c>
      <c r="P164" s="39">
        <v>3</v>
      </c>
      <c r="Q164" s="57">
        <f t="shared" si="22"/>
        <v>34</v>
      </c>
    </row>
    <row r="165" spans="10:17" ht="9" customHeight="1">
      <c r="J165" s="58" t="s">
        <v>178</v>
      </c>
      <c r="K165" s="42"/>
      <c r="L165" s="42"/>
      <c r="M165" s="42"/>
      <c r="N165" s="42">
        <v>0</v>
      </c>
      <c r="O165" s="42">
        <v>2</v>
      </c>
      <c r="P165" s="42">
        <v>0</v>
      </c>
      <c r="Q165" s="62">
        <f t="shared" si="22"/>
        <v>2</v>
      </c>
    </row>
    <row r="166" spans="10:17" ht="9" customHeight="1">
      <c r="J166" s="22" t="s">
        <v>2</v>
      </c>
      <c r="K166" s="45">
        <f aca="true" t="shared" si="23" ref="K166:P166">SUM(K158:K165)</f>
        <v>10</v>
      </c>
      <c r="L166" s="45">
        <f t="shared" si="23"/>
        <v>1088</v>
      </c>
      <c r="M166" s="45">
        <f t="shared" si="23"/>
        <v>196</v>
      </c>
      <c r="N166" s="45">
        <f t="shared" si="23"/>
        <v>1014</v>
      </c>
      <c r="O166" s="45">
        <f t="shared" si="23"/>
        <v>1136</v>
      </c>
      <c r="P166" s="45">
        <f t="shared" si="23"/>
        <v>459</v>
      </c>
      <c r="Q166" s="47">
        <f t="shared" si="22"/>
        <v>3903</v>
      </c>
    </row>
    <row r="167" spans="10:17" ht="9" customHeight="1">
      <c r="J167" s="29" t="s">
        <v>243</v>
      </c>
      <c r="K167" s="48"/>
      <c r="L167" s="48"/>
      <c r="M167" s="48"/>
      <c r="N167" s="48"/>
      <c r="O167" s="48"/>
      <c r="P167" s="48"/>
      <c r="Q167" s="49"/>
    </row>
    <row r="168" spans="10:17" ht="9" customHeight="1">
      <c r="J168" s="3" t="s">
        <v>244</v>
      </c>
      <c r="K168" s="3"/>
      <c r="L168" s="3"/>
      <c r="M168" s="3"/>
      <c r="N168" s="3"/>
      <c r="O168" s="3"/>
      <c r="P168" s="3"/>
      <c r="Q168" s="3"/>
    </row>
    <row r="169" spans="10:17" ht="9" customHeight="1">
      <c r="J169" s="30" t="s">
        <v>9</v>
      </c>
      <c r="K169" s="31" t="s">
        <v>3</v>
      </c>
      <c r="L169" s="31" t="s">
        <v>4</v>
      </c>
      <c r="M169" s="32" t="s">
        <v>5</v>
      </c>
      <c r="N169" s="31" t="s">
        <v>6</v>
      </c>
      <c r="O169" s="31" t="s">
        <v>7</v>
      </c>
      <c r="P169" s="32" t="s">
        <v>8</v>
      </c>
      <c r="Q169" s="33" t="s">
        <v>2</v>
      </c>
    </row>
    <row r="170" spans="10:17" ht="9" customHeight="1">
      <c r="J170" s="51" t="s">
        <v>183</v>
      </c>
      <c r="K170" s="35">
        <v>1095</v>
      </c>
      <c r="L170" s="35">
        <v>5561</v>
      </c>
      <c r="M170" s="35">
        <v>1722</v>
      </c>
      <c r="N170" s="35">
        <v>3679</v>
      </c>
      <c r="O170" s="35">
        <v>6684</v>
      </c>
      <c r="P170" s="35">
        <v>4588</v>
      </c>
      <c r="Q170" s="56">
        <f aca="true" t="shared" si="24" ref="Q170:Q177">SUM(K170:P170)</f>
        <v>23329</v>
      </c>
    </row>
    <row r="171" spans="10:17" ht="9" customHeight="1">
      <c r="J171" s="52" t="s">
        <v>182</v>
      </c>
      <c r="K171" s="39">
        <v>246</v>
      </c>
      <c r="L171" s="39">
        <v>1735</v>
      </c>
      <c r="M171" s="39">
        <v>616</v>
      </c>
      <c r="N171" s="39">
        <v>1726</v>
      </c>
      <c r="O171" s="39">
        <v>2282</v>
      </c>
      <c r="P171" s="39">
        <v>1375</v>
      </c>
      <c r="Q171" s="57">
        <f t="shared" si="24"/>
        <v>7980</v>
      </c>
    </row>
    <row r="172" spans="10:17" ht="9" customHeight="1">
      <c r="J172" s="52" t="s">
        <v>179</v>
      </c>
      <c r="K172" s="39">
        <v>1016</v>
      </c>
      <c r="L172" s="39">
        <v>18</v>
      </c>
      <c r="M172" s="39">
        <v>110</v>
      </c>
      <c r="N172" s="39">
        <v>1241</v>
      </c>
      <c r="O172" s="39">
        <v>409</v>
      </c>
      <c r="P172" s="39">
        <v>146</v>
      </c>
      <c r="Q172" s="57">
        <f t="shared" si="24"/>
        <v>2940</v>
      </c>
    </row>
    <row r="173" spans="10:17" ht="9" customHeight="1">
      <c r="J173" s="52" t="s">
        <v>180</v>
      </c>
      <c r="K173" s="39">
        <v>3</v>
      </c>
      <c r="L173" s="39">
        <v>137</v>
      </c>
      <c r="M173" s="39">
        <v>229</v>
      </c>
      <c r="N173" s="39">
        <v>376</v>
      </c>
      <c r="O173" s="39">
        <v>366</v>
      </c>
      <c r="P173" s="39">
        <v>134</v>
      </c>
      <c r="Q173" s="57">
        <f t="shared" si="24"/>
        <v>1245</v>
      </c>
    </row>
    <row r="174" spans="10:17" ht="9" customHeight="1">
      <c r="J174" s="52" t="s">
        <v>185</v>
      </c>
      <c r="K174" s="39">
        <v>146</v>
      </c>
      <c r="L174" s="39">
        <v>25</v>
      </c>
      <c r="M174" s="39">
        <v>71</v>
      </c>
      <c r="N174" s="39">
        <v>357</v>
      </c>
      <c r="O174" s="39">
        <v>181</v>
      </c>
      <c r="P174" s="39">
        <v>73</v>
      </c>
      <c r="Q174" s="57">
        <f t="shared" si="24"/>
        <v>853</v>
      </c>
    </row>
    <row r="175" spans="10:17" ht="9" customHeight="1">
      <c r="J175" s="52" t="s">
        <v>184</v>
      </c>
      <c r="K175" s="39">
        <v>0</v>
      </c>
      <c r="L175" s="39">
        <v>6</v>
      </c>
      <c r="M175" s="39">
        <v>1</v>
      </c>
      <c r="N175" s="39">
        <v>11</v>
      </c>
      <c r="O175" s="39">
        <v>9</v>
      </c>
      <c r="P175" s="39">
        <v>56</v>
      </c>
      <c r="Q175" s="57">
        <f t="shared" si="24"/>
        <v>83</v>
      </c>
    </row>
    <row r="176" spans="10:17" ht="9" customHeight="1">
      <c r="J176" s="58" t="s">
        <v>181</v>
      </c>
      <c r="K176" s="42">
        <v>1</v>
      </c>
      <c r="L176" s="42">
        <v>7</v>
      </c>
      <c r="M176" s="42">
        <v>1</v>
      </c>
      <c r="N176" s="42">
        <v>5</v>
      </c>
      <c r="O176" s="42">
        <v>6</v>
      </c>
      <c r="P176" s="42">
        <v>2</v>
      </c>
      <c r="Q176" s="57">
        <f t="shared" si="24"/>
        <v>22</v>
      </c>
    </row>
    <row r="177" spans="10:17" ht="9" customHeight="1">
      <c r="J177" s="22" t="s">
        <v>2</v>
      </c>
      <c r="K177" s="45">
        <f aca="true" t="shared" si="25" ref="K177:P177">SUM(K170:K176)</f>
        <v>2507</v>
      </c>
      <c r="L177" s="45">
        <f t="shared" si="25"/>
        <v>7489</v>
      </c>
      <c r="M177" s="45">
        <f t="shared" si="25"/>
        <v>2750</v>
      </c>
      <c r="N177" s="45">
        <f t="shared" si="25"/>
        <v>7395</v>
      </c>
      <c r="O177" s="45">
        <f t="shared" si="25"/>
        <v>9937</v>
      </c>
      <c r="P177" s="45">
        <f t="shared" si="25"/>
        <v>6374</v>
      </c>
      <c r="Q177" s="47">
        <f t="shared" si="24"/>
        <v>36452</v>
      </c>
    </row>
    <row r="178" spans="10:17" ht="9" customHeight="1">
      <c r="J178" s="29" t="s">
        <v>243</v>
      </c>
      <c r="K178" s="48"/>
      <c r="L178" s="48"/>
      <c r="M178" s="48"/>
      <c r="N178" s="48"/>
      <c r="O178" s="48"/>
      <c r="P178" s="48"/>
      <c r="Q178" s="49"/>
    </row>
    <row r="179" spans="10:17" ht="9" customHeight="1">
      <c r="J179" s="3" t="s">
        <v>244</v>
      </c>
      <c r="K179" s="3"/>
      <c r="L179" s="3"/>
      <c r="M179" s="3"/>
      <c r="N179" s="3"/>
      <c r="O179" s="3"/>
      <c r="P179" s="3"/>
      <c r="Q179" s="3"/>
    </row>
    <row r="180" spans="10:17" ht="9" customHeight="1">
      <c r="J180" s="30" t="s">
        <v>28</v>
      </c>
      <c r="K180" s="31" t="s">
        <v>3</v>
      </c>
      <c r="L180" s="31" t="s">
        <v>4</v>
      </c>
      <c r="M180" s="32" t="s">
        <v>5</v>
      </c>
      <c r="N180" s="31" t="s">
        <v>6</v>
      </c>
      <c r="O180" s="31" t="s">
        <v>7</v>
      </c>
      <c r="P180" s="32" t="s">
        <v>8</v>
      </c>
      <c r="Q180" s="33" t="s">
        <v>2</v>
      </c>
    </row>
    <row r="181" spans="10:17" ht="9" customHeight="1">
      <c r="J181" s="51" t="s">
        <v>186</v>
      </c>
      <c r="K181" s="63">
        <v>0</v>
      </c>
      <c r="L181" s="63">
        <v>3</v>
      </c>
      <c r="M181" s="63">
        <v>1</v>
      </c>
      <c r="N181" s="63">
        <v>6</v>
      </c>
      <c r="O181" s="63">
        <v>4</v>
      </c>
      <c r="P181" s="63">
        <v>0</v>
      </c>
      <c r="Q181" s="56">
        <f aca="true" t="shared" si="26" ref="Q181:Q191">SUM(K181:P181)</f>
        <v>14</v>
      </c>
    </row>
    <row r="182" spans="10:17" ht="9" customHeight="1">
      <c r="J182" s="52" t="s">
        <v>187</v>
      </c>
      <c r="K182" s="64">
        <v>0</v>
      </c>
      <c r="L182" s="64">
        <v>3</v>
      </c>
      <c r="M182" s="64">
        <v>0</v>
      </c>
      <c r="N182" s="64">
        <v>5</v>
      </c>
      <c r="O182" s="64">
        <v>1</v>
      </c>
      <c r="P182" s="64">
        <v>1</v>
      </c>
      <c r="Q182" s="57">
        <f t="shared" si="26"/>
        <v>10</v>
      </c>
    </row>
    <row r="183" spans="10:17" ht="9" customHeight="1">
      <c r="J183" s="52" t="s">
        <v>193</v>
      </c>
      <c r="K183" s="64">
        <v>1</v>
      </c>
      <c r="L183" s="64">
        <v>1</v>
      </c>
      <c r="M183" s="64">
        <v>1</v>
      </c>
      <c r="N183" s="64">
        <v>3</v>
      </c>
      <c r="O183" s="64">
        <v>4</v>
      </c>
      <c r="P183" s="64">
        <v>0</v>
      </c>
      <c r="Q183" s="57">
        <f t="shared" si="26"/>
        <v>10</v>
      </c>
    </row>
    <row r="184" spans="10:17" ht="9" customHeight="1">
      <c r="J184" s="52" t="s">
        <v>194</v>
      </c>
      <c r="K184" s="64">
        <v>0</v>
      </c>
      <c r="L184" s="64">
        <v>4</v>
      </c>
      <c r="M184" s="64">
        <v>0</v>
      </c>
      <c r="N184" s="64">
        <v>0</v>
      </c>
      <c r="O184" s="64">
        <v>5</v>
      </c>
      <c r="P184" s="64">
        <v>0</v>
      </c>
      <c r="Q184" s="57">
        <f t="shared" si="26"/>
        <v>9</v>
      </c>
    </row>
    <row r="185" spans="10:17" ht="9" customHeight="1">
      <c r="J185" s="52" t="s">
        <v>188</v>
      </c>
      <c r="K185" s="64">
        <v>0</v>
      </c>
      <c r="L185" s="64">
        <v>2</v>
      </c>
      <c r="M185" s="64">
        <v>0</v>
      </c>
      <c r="N185" s="64">
        <v>1</v>
      </c>
      <c r="O185" s="64">
        <v>2</v>
      </c>
      <c r="P185" s="64">
        <v>1</v>
      </c>
      <c r="Q185" s="57">
        <f t="shared" si="26"/>
        <v>6</v>
      </c>
    </row>
    <row r="186" spans="10:17" ht="9" customHeight="1">
      <c r="J186" s="52" t="s">
        <v>191</v>
      </c>
      <c r="K186" s="64">
        <v>2</v>
      </c>
      <c r="L186" s="64">
        <v>1</v>
      </c>
      <c r="M186" s="64">
        <v>1</v>
      </c>
      <c r="N186" s="64">
        <v>0</v>
      </c>
      <c r="O186" s="64">
        <v>0</v>
      </c>
      <c r="P186" s="64">
        <v>1</v>
      </c>
      <c r="Q186" s="57">
        <f t="shared" si="26"/>
        <v>5</v>
      </c>
    </row>
    <row r="187" spans="10:17" ht="9" customHeight="1">
      <c r="J187" s="52" t="s">
        <v>190</v>
      </c>
      <c r="K187" s="64">
        <v>0</v>
      </c>
      <c r="L187" s="64">
        <v>1</v>
      </c>
      <c r="M187" s="64">
        <v>0</v>
      </c>
      <c r="N187" s="64">
        <v>1</v>
      </c>
      <c r="O187" s="64">
        <v>1</v>
      </c>
      <c r="P187" s="64">
        <v>0</v>
      </c>
      <c r="Q187" s="57">
        <f t="shared" si="26"/>
        <v>3</v>
      </c>
    </row>
    <row r="188" spans="10:17" ht="9" customHeight="1">
      <c r="J188" s="52" t="s">
        <v>189</v>
      </c>
      <c r="K188" s="64">
        <v>0</v>
      </c>
      <c r="L188" s="64">
        <v>0</v>
      </c>
      <c r="M188" s="64">
        <v>1</v>
      </c>
      <c r="N188" s="64">
        <v>0</v>
      </c>
      <c r="O188" s="64">
        <v>0</v>
      </c>
      <c r="P188" s="64">
        <v>1</v>
      </c>
      <c r="Q188" s="57">
        <f t="shared" si="26"/>
        <v>2</v>
      </c>
    </row>
    <row r="189" spans="10:17" ht="9" customHeight="1">
      <c r="J189" s="52" t="s">
        <v>192</v>
      </c>
      <c r="K189" s="64">
        <v>0</v>
      </c>
      <c r="L189" s="64">
        <v>1</v>
      </c>
      <c r="M189" s="64">
        <v>0</v>
      </c>
      <c r="N189" s="64">
        <v>0</v>
      </c>
      <c r="O189" s="64">
        <v>1</v>
      </c>
      <c r="P189" s="64">
        <v>0</v>
      </c>
      <c r="Q189" s="57">
        <f t="shared" si="26"/>
        <v>2</v>
      </c>
    </row>
    <row r="190" spans="10:17" ht="9" customHeight="1">
      <c r="J190" s="58" t="s">
        <v>195</v>
      </c>
      <c r="K190" s="65">
        <v>0</v>
      </c>
      <c r="L190" s="65">
        <v>1</v>
      </c>
      <c r="M190" s="65">
        <v>0</v>
      </c>
      <c r="N190" s="65">
        <v>0</v>
      </c>
      <c r="O190" s="65">
        <v>0</v>
      </c>
      <c r="P190" s="65">
        <v>0</v>
      </c>
      <c r="Q190" s="57">
        <f t="shared" si="26"/>
        <v>1</v>
      </c>
    </row>
    <row r="191" spans="10:17" ht="9" customHeight="1">
      <c r="J191" s="44" t="s">
        <v>2</v>
      </c>
      <c r="K191" s="45">
        <f aca="true" t="shared" si="27" ref="K191:P191">SUM(K181:K190)</f>
        <v>3</v>
      </c>
      <c r="L191" s="45">
        <f t="shared" si="27"/>
        <v>17</v>
      </c>
      <c r="M191" s="45">
        <f t="shared" si="27"/>
        <v>4</v>
      </c>
      <c r="N191" s="45">
        <f t="shared" si="27"/>
        <v>16</v>
      </c>
      <c r="O191" s="45">
        <f t="shared" si="27"/>
        <v>18</v>
      </c>
      <c r="P191" s="45">
        <f t="shared" si="27"/>
        <v>4</v>
      </c>
      <c r="Q191" s="47">
        <f t="shared" si="26"/>
        <v>62</v>
      </c>
    </row>
    <row r="192" spans="10:17" ht="9" customHeight="1">
      <c r="J192" s="29" t="s">
        <v>243</v>
      </c>
      <c r="K192" s="48"/>
      <c r="L192" s="48"/>
      <c r="M192" s="48"/>
      <c r="N192" s="48"/>
      <c r="O192" s="48"/>
      <c r="P192" s="48"/>
      <c r="Q192" s="49"/>
    </row>
    <row r="193" spans="10:17" ht="9" customHeight="1">
      <c r="J193" s="3" t="s">
        <v>244</v>
      </c>
      <c r="K193" s="3"/>
      <c r="L193" s="3"/>
      <c r="M193" s="3"/>
      <c r="N193" s="3"/>
      <c r="O193" s="3"/>
      <c r="P193" s="3"/>
      <c r="Q193" s="3"/>
    </row>
    <row r="194" spans="10:17" ht="9" customHeight="1">
      <c r="J194" s="30" t="s">
        <v>12</v>
      </c>
      <c r="K194" s="31" t="s">
        <v>3</v>
      </c>
      <c r="L194" s="31" t="s">
        <v>4</v>
      </c>
      <c r="M194" s="32" t="s">
        <v>5</v>
      </c>
      <c r="N194" s="31" t="s">
        <v>6</v>
      </c>
      <c r="O194" s="31" t="s">
        <v>7</v>
      </c>
      <c r="P194" s="32" t="s">
        <v>8</v>
      </c>
      <c r="Q194" s="33" t="s">
        <v>2</v>
      </c>
    </row>
    <row r="195" spans="10:17" ht="9" customHeight="1">
      <c r="J195" s="51" t="s">
        <v>197</v>
      </c>
      <c r="K195" s="63">
        <v>3</v>
      </c>
      <c r="L195" s="63">
        <v>743</v>
      </c>
      <c r="M195" s="63">
        <v>168</v>
      </c>
      <c r="N195" s="63">
        <v>467</v>
      </c>
      <c r="O195" s="63">
        <v>400</v>
      </c>
      <c r="P195" s="63">
        <v>298</v>
      </c>
      <c r="Q195" s="56">
        <f aca="true" t="shared" si="28" ref="Q195:Q206">SUM(K195:P195)</f>
        <v>2079</v>
      </c>
    </row>
    <row r="196" spans="10:17" ht="9" customHeight="1">
      <c r="J196" s="52" t="s">
        <v>200</v>
      </c>
      <c r="K196" s="64">
        <v>5</v>
      </c>
      <c r="L196" s="64">
        <v>246</v>
      </c>
      <c r="M196" s="64">
        <v>90</v>
      </c>
      <c r="N196" s="64">
        <v>166</v>
      </c>
      <c r="O196" s="64">
        <v>229</v>
      </c>
      <c r="P196" s="64">
        <v>164</v>
      </c>
      <c r="Q196" s="57">
        <f t="shared" si="28"/>
        <v>900</v>
      </c>
    </row>
    <row r="197" spans="10:17" ht="9" customHeight="1">
      <c r="J197" s="52" t="s">
        <v>203</v>
      </c>
      <c r="K197" s="64">
        <v>0</v>
      </c>
      <c r="L197" s="64">
        <v>170</v>
      </c>
      <c r="M197" s="64">
        <v>15</v>
      </c>
      <c r="N197" s="64">
        <v>140</v>
      </c>
      <c r="O197" s="64">
        <v>109</v>
      </c>
      <c r="P197" s="64">
        <v>401</v>
      </c>
      <c r="Q197" s="57">
        <f t="shared" si="28"/>
        <v>835</v>
      </c>
    </row>
    <row r="198" spans="10:17" ht="9" customHeight="1">
      <c r="J198" s="52" t="s">
        <v>202</v>
      </c>
      <c r="K198" s="64">
        <v>0</v>
      </c>
      <c r="L198" s="64">
        <v>3</v>
      </c>
      <c r="M198" s="64">
        <v>27</v>
      </c>
      <c r="N198" s="64">
        <v>6</v>
      </c>
      <c r="O198" s="64">
        <v>9</v>
      </c>
      <c r="P198" s="64">
        <v>67</v>
      </c>
      <c r="Q198" s="57">
        <f t="shared" si="28"/>
        <v>112</v>
      </c>
    </row>
    <row r="199" spans="10:17" ht="9" customHeight="1">
      <c r="J199" s="52" t="s">
        <v>201</v>
      </c>
      <c r="K199" s="64">
        <v>0</v>
      </c>
      <c r="L199" s="64">
        <v>14</v>
      </c>
      <c r="M199" s="64">
        <v>2</v>
      </c>
      <c r="N199" s="64">
        <v>23</v>
      </c>
      <c r="O199" s="64">
        <v>50</v>
      </c>
      <c r="P199" s="64">
        <v>3</v>
      </c>
      <c r="Q199" s="57">
        <f t="shared" si="28"/>
        <v>92</v>
      </c>
    </row>
    <row r="200" spans="10:17" ht="9" customHeight="1">
      <c r="J200" s="52" t="s">
        <v>198</v>
      </c>
      <c r="K200" s="64">
        <v>0</v>
      </c>
      <c r="L200" s="64">
        <v>25</v>
      </c>
      <c r="M200" s="64">
        <v>2</v>
      </c>
      <c r="N200" s="64">
        <v>19</v>
      </c>
      <c r="O200" s="64">
        <v>22</v>
      </c>
      <c r="P200" s="64">
        <v>7</v>
      </c>
      <c r="Q200" s="57">
        <f t="shared" si="28"/>
        <v>75</v>
      </c>
    </row>
    <row r="201" spans="10:17" ht="9" customHeight="1">
      <c r="J201" s="52" t="s">
        <v>196</v>
      </c>
      <c r="K201" s="64">
        <v>0</v>
      </c>
      <c r="L201" s="64">
        <v>2</v>
      </c>
      <c r="M201" s="64">
        <v>0</v>
      </c>
      <c r="N201" s="64">
        <v>14</v>
      </c>
      <c r="O201" s="64">
        <v>10</v>
      </c>
      <c r="P201" s="64">
        <v>0</v>
      </c>
      <c r="Q201" s="57">
        <f t="shared" si="28"/>
        <v>26</v>
      </c>
    </row>
    <row r="202" spans="10:17" ht="9" customHeight="1">
      <c r="J202" s="52" t="s">
        <v>199</v>
      </c>
      <c r="K202" s="64">
        <v>0</v>
      </c>
      <c r="L202" s="64">
        <v>6</v>
      </c>
      <c r="M202" s="64">
        <v>3</v>
      </c>
      <c r="N202" s="64">
        <v>7</v>
      </c>
      <c r="O202" s="64">
        <v>3</v>
      </c>
      <c r="P202" s="64">
        <v>3</v>
      </c>
      <c r="Q202" s="57">
        <f t="shared" si="28"/>
        <v>22</v>
      </c>
    </row>
    <row r="203" spans="10:17" ht="9" customHeight="1">
      <c r="J203" s="52" t="s">
        <v>206</v>
      </c>
      <c r="K203" s="64"/>
      <c r="L203" s="64"/>
      <c r="M203" s="64"/>
      <c r="N203" s="64">
        <v>15</v>
      </c>
      <c r="O203" s="64">
        <v>1</v>
      </c>
      <c r="P203" s="64">
        <v>0</v>
      </c>
      <c r="Q203" s="57">
        <f t="shared" si="28"/>
        <v>16</v>
      </c>
    </row>
    <row r="204" spans="10:17" ht="9" customHeight="1">
      <c r="J204" s="52" t="s">
        <v>204</v>
      </c>
      <c r="K204" s="64">
        <v>0</v>
      </c>
      <c r="L204" s="64">
        <v>4</v>
      </c>
      <c r="M204" s="64">
        <v>0</v>
      </c>
      <c r="N204" s="64">
        <v>4</v>
      </c>
      <c r="O204" s="64">
        <v>5</v>
      </c>
      <c r="P204" s="64">
        <v>2</v>
      </c>
      <c r="Q204" s="57">
        <f t="shared" si="28"/>
        <v>15</v>
      </c>
    </row>
    <row r="205" spans="10:17" ht="9" customHeight="1">
      <c r="J205" s="58" t="s">
        <v>205</v>
      </c>
      <c r="K205" s="65"/>
      <c r="L205" s="65"/>
      <c r="M205" s="65"/>
      <c r="N205" s="65">
        <v>2</v>
      </c>
      <c r="O205" s="65">
        <v>2</v>
      </c>
      <c r="P205" s="65">
        <v>0</v>
      </c>
      <c r="Q205" s="57">
        <f t="shared" si="28"/>
        <v>4</v>
      </c>
    </row>
    <row r="206" spans="10:17" ht="9" customHeight="1">
      <c r="J206" s="22" t="s">
        <v>2</v>
      </c>
      <c r="K206" s="45">
        <f aca="true" t="shared" si="29" ref="K206:P206">SUM(K195:K205)</f>
        <v>8</v>
      </c>
      <c r="L206" s="45">
        <f t="shared" si="29"/>
        <v>1213</v>
      </c>
      <c r="M206" s="45">
        <f t="shared" si="29"/>
        <v>307</v>
      </c>
      <c r="N206" s="45">
        <f t="shared" si="29"/>
        <v>863</v>
      </c>
      <c r="O206" s="45">
        <f t="shared" si="29"/>
        <v>840</v>
      </c>
      <c r="P206" s="45">
        <f t="shared" si="29"/>
        <v>945</v>
      </c>
      <c r="Q206" s="47">
        <f t="shared" si="28"/>
        <v>4176</v>
      </c>
    </row>
    <row r="207" spans="10:17" ht="9" customHeight="1">
      <c r="J207" s="29" t="s">
        <v>243</v>
      </c>
      <c r="K207" s="48"/>
      <c r="L207" s="48"/>
      <c r="M207" s="48"/>
      <c r="N207" s="48"/>
      <c r="O207" s="48"/>
      <c r="P207" s="48"/>
      <c r="Q207" s="49"/>
    </row>
    <row r="208" spans="10:17" ht="9" customHeight="1">
      <c r="J208" s="3" t="s">
        <v>244</v>
      </c>
      <c r="K208" s="3"/>
      <c r="L208" s="3"/>
      <c r="M208" s="3"/>
      <c r="N208" s="3"/>
      <c r="O208" s="3"/>
      <c r="P208" s="3"/>
      <c r="Q208" s="3"/>
    </row>
    <row r="209" spans="10:17" ht="9" customHeight="1">
      <c r="J209" s="30" t="s">
        <v>20</v>
      </c>
      <c r="K209" s="31" t="s">
        <v>3</v>
      </c>
      <c r="L209" s="31" t="s">
        <v>4</v>
      </c>
      <c r="M209" s="32" t="s">
        <v>5</v>
      </c>
      <c r="N209" s="31" t="s">
        <v>6</v>
      </c>
      <c r="O209" s="31" t="s">
        <v>7</v>
      </c>
      <c r="P209" s="32" t="s">
        <v>8</v>
      </c>
      <c r="Q209" s="33" t="s">
        <v>2</v>
      </c>
    </row>
    <row r="210" spans="10:17" ht="9" customHeight="1">
      <c r="J210" s="51" t="s">
        <v>216</v>
      </c>
      <c r="K210" s="63">
        <v>1</v>
      </c>
      <c r="L210" s="63">
        <v>17</v>
      </c>
      <c r="M210" s="63">
        <v>3</v>
      </c>
      <c r="N210" s="63">
        <v>276</v>
      </c>
      <c r="O210" s="63">
        <v>45</v>
      </c>
      <c r="P210" s="63">
        <v>22</v>
      </c>
      <c r="Q210" s="37">
        <f aca="true" t="shared" si="30" ref="Q210:Q221">SUM(K210:P210)</f>
        <v>364</v>
      </c>
    </row>
    <row r="211" spans="10:17" ht="9" customHeight="1">
      <c r="J211" s="52" t="s">
        <v>211</v>
      </c>
      <c r="K211" s="64">
        <v>0</v>
      </c>
      <c r="L211" s="64">
        <v>24</v>
      </c>
      <c r="M211" s="64">
        <v>1</v>
      </c>
      <c r="N211" s="64">
        <v>180</v>
      </c>
      <c r="O211" s="64">
        <v>7</v>
      </c>
      <c r="P211" s="64">
        <v>13</v>
      </c>
      <c r="Q211" s="21">
        <f t="shared" si="30"/>
        <v>225</v>
      </c>
    </row>
    <row r="212" spans="10:17" ht="9" customHeight="1">
      <c r="J212" s="52" t="s">
        <v>212</v>
      </c>
      <c r="K212" s="64">
        <v>2</v>
      </c>
      <c r="L212" s="64">
        <v>17</v>
      </c>
      <c r="M212" s="64">
        <v>3</v>
      </c>
      <c r="N212" s="64">
        <v>75</v>
      </c>
      <c r="O212" s="64">
        <v>8</v>
      </c>
      <c r="P212" s="64">
        <v>3</v>
      </c>
      <c r="Q212" s="21">
        <f t="shared" si="30"/>
        <v>108</v>
      </c>
    </row>
    <row r="213" spans="10:17" ht="9" customHeight="1">
      <c r="J213" s="52" t="s">
        <v>208</v>
      </c>
      <c r="K213" s="64">
        <v>0</v>
      </c>
      <c r="L213" s="64">
        <v>46</v>
      </c>
      <c r="M213" s="64">
        <v>8</v>
      </c>
      <c r="N213" s="64">
        <v>11</v>
      </c>
      <c r="O213" s="64">
        <v>16</v>
      </c>
      <c r="P213" s="64">
        <v>2</v>
      </c>
      <c r="Q213" s="21">
        <f t="shared" si="30"/>
        <v>83</v>
      </c>
    </row>
    <row r="214" spans="10:17" ht="9" customHeight="1">
      <c r="J214" s="52" t="s">
        <v>213</v>
      </c>
      <c r="K214" s="64">
        <v>2</v>
      </c>
      <c r="L214" s="64">
        <v>8</v>
      </c>
      <c r="M214" s="64">
        <v>1</v>
      </c>
      <c r="N214" s="64">
        <v>50</v>
      </c>
      <c r="O214" s="64">
        <v>6</v>
      </c>
      <c r="P214" s="64">
        <v>4</v>
      </c>
      <c r="Q214" s="21">
        <f t="shared" si="30"/>
        <v>71</v>
      </c>
    </row>
    <row r="215" spans="10:17" ht="9" customHeight="1">
      <c r="J215" s="52" t="s">
        <v>210</v>
      </c>
      <c r="K215" s="64">
        <v>0</v>
      </c>
      <c r="L215" s="64">
        <v>2</v>
      </c>
      <c r="M215" s="64">
        <v>2</v>
      </c>
      <c r="N215" s="64">
        <v>35</v>
      </c>
      <c r="O215" s="64">
        <v>21</v>
      </c>
      <c r="P215" s="64">
        <v>9</v>
      </c>
      <c r="Q215" s="21">
        <f t="shared" si="30"/>
        <v>69</v>
      </c>
    </row>
    <row r="216" spans="10:17" ht="9" customHeight="1">
      <c r="J216" s="52" t="s">
        <v>207</v>
      </c>
      <c r="K216" s="64">
        <v>0</v>
      </c>
      <c r="L216" s="64">
        <v>7</v>
      </c>
      <c r="M216" s="64">
        <v>1</v>
      </c>
      <c r="N216" s="64">
        <v>38</v>
      </c>
      <c r="O216" s="64">
        <v>16</v>
      </c>
      <c r="P216" s="64">
        <v>3</v>
      </c>
      <c r="Q216" s="21">
        <f t="shared" si="30"/>
        <v>65</v>
      </c>
    </row>
    <row r="217" spans="10:17" ht="9" customHeight="1">
      <c r="J217" s="52" t="s">
        <v>214</v>
      </c>
      <c r="K217" s="64">
        <v>0</v>
      </c>
      <c r="L217" s="64">
        <v>0</v>
      </c>
      <c r="M217" s="64">
        <v>10</v>
      </c>
      <c r="N217" s="64">
        <v>38</v>
      </c>
      <c r="O217" s="64">
        <v>2</v>
      </c>
      <c r="P217" s="64">
        <v>4</v>
      </c>
      <c r="Q217" s="21">
        <f t="shared" si="30"/>
        <v>54</v>
      </c>
    </row>
    <row r="218" spans="10:17" ht="9" customHeight="1">
      <c r="J218" s="52" t="s">
        <v>215</v>
      </c>
      <c r="K218" s="64">
        <v>0</v>
      </c>
      <c r="L218" s="64">
        <v>1</v>
      </c>
      <c r="M218" s="64">
        <v>0</v>
      </c>
      <c r="N218" s="64">
        <v>20</v>
      </c>
      <c r="O218" s="64">
        <v>19</v>
      </c>
      <c r="P218" s="64">
        <v>1</v>
      </c>
      <c r="Q218" s="21">
        <f t="shared" si="30"/>
        <v>41</v>
      </c>
    </row>
    <row r="219" spans="10:17" ht="9" customHeight="1">
      <c r="J219" s="52" t="s">
        <v>209</v>
      </c>
      <c r="K219" s="64">
        <v>0</v>
      </c>
      <c r="L219" s="64">
        <v>5</v>
      </c>
      <c r="M219" s="64">
        <v>1</v>
      </c>
      <c r="N219" s="64">
        <v>5</v>
      </c>
      <c r="O219" s="64">
        <v>8</v>
      </c>
      <c r="P219" s="64">
        <v>2</v>
      </c>
      <c r="Q219" s="21">
        <f t="shared" si="30"/>
        <v>21</v>
      </c>
    </row>
    <row r="220" spans="10:17" ht="9" customHeight="1">
      <c r="J220" s="58"/>
      <c r="K220" s="65">
        <v>0</v>
      </c>
      <c r="L220" s="65">
        <v>0</v>
      </c>
      <c r="M220" s="65">
        <v>0</v>
      </c>
      <c r="N220" s="65">
        <v>4</v>
      </c>
      <c r="O220" s="65">
        <v>3</v>
      </c>
      <c r="P220" s="65">
        <v>0</v>
      </c>
      <c r="Q220" s="20">
        <f t="shared" si="30"/>
        <v>7</v>
      </c>
    </row>
    <row r="221" spans="10:17" ht="9" customHeight="1">
      <c r="J221" s="22" t="s">
        <v>2</v>
      </c>
      <c r="K221" s="45">
        <f aca="true" t="shared" si="31" ref="K221:P221">SUM(K210:K220)</f>
        <v>5</v>
      </c>
      <c r="L221" s="45">
        <f t="shared" si="31"/>
        <v>127</v>
      </c>
      <c r="M221" s="45">
        <f t="shared" si="31"/>
        <v>30</v>
      </c>
      <c r="N221" s="45">
        <f t="shared" si="31"/>
        <v>732</v>
      </c>
      <c r="O221" s="45">
        <f t="shared" si="31"/>
        <v>151</v>
      </c>
      <c r="P221" s="45">
        <f t="shared" si="31"/>
        <v>63</v>
      </c>
      <c r="Q221" s="47">
        <f t="shared" si="30"/>
        <v>1108</v>
      </c>
    </row>
    <row r="222" spans="10:17" ht="9" customHeight="1">
      <c r="J222" s="29" t="s">
        <v>243</v>
      </c>
      <c r="K222" s="48"/>
      <c r="L222" s="48"/>
      <c r="M222" s="48"/>
      <c r="N222" s="48"/>
      <c r="O222" s="48"/>
      <c r="P222" s="48"/>
      <c r="Q222" s="49"/>
    </row>
    <row r="223" spans="10:17" ht="9" customHeight="1">
      <c r="J223" s="3" t="s">
        <v>244</v>
      </c>
      <c r="K223" s="3"/>
      <c r="L223" s="3"/>
      <c r="M223" s="3"/>
      <c r="N223" s="3"/>
      <c r="O223" s="3"/>
      <c r="P223" s="3"/>
      <c r="Q223" s="3"/>
    </row>
    <row r="224" spans="10:17" ht="9" customHeight="1">
      <c r="J224" s="30" t="s">
        <v>19</v>
      </c>
      <c r="K224" s="31" t="s">
        <v>3</v>
      </c>
      <c r="L224" s="31" t="s">
        <v>4</v>
      </c>
      <c r="M224" s="32" t="s">
        <v>5</v>
      </c>
      <c r="N224" s="31" t="s">
        <v>6</v>
      </c>
      <c r="O224" s="31" t="s">
        <v>7</v>
      </c>
      <c r="P224" s="32" t="s">
        <v>8</v>
      </c>
      <c r="Q224" s="33" t="s">
        <v>2</v>
      </c>
    </row>
    <row r="225" spans="10:17" ht="9" customHeight="1">
      <c r="J225" s="51" t="s">
        <v>219</v>
      </c>
      <c r="K225" s="63">
        <v>191</v>
      </c>
      <c r="L225" s="63">
        <v>13</v>
      </c>
      <c r="M225" s="63">
        <v>30</v>
      </c>
      <c r="N225" s="63">
        <v>173</v>
      </c>
      <c r="O225" s="63">
        <v>178</v>
      </c>
      <c r="P225" s="63">
        <v>22</v>
      </c>
      <c r="Q225" s="56">
        <f aca="true" t="shared" si="32" ref="Q225:Q244">SUM(K225:P225)</f>
        <v>607</v>
      </c>
    </row>
    <row r="226" spans="10:17" ht="9" customHeight="1">
      <c r="J226" s="52" t="s">
        <v>224</v>
      </c>
      <c r="K226" s="64">
        <v>3</v>
      </c>
      <c r="L226" s="64">
        <v>131</v>
      </c>
      <c r="M226" s="64">
        <v>116</v>
      </c>
      <c r="N226" s="64">
        <v>82</v>
      </c>
      <c r="O226" s="64">
        <v>95</v>
      </c>
      <c r="P226" s="64">
        <v>81</v>
      </c>
      <c r="Q226" s="57">
        <f t="shared" si="32"/>
        <v>508</v>
      </c>
    </row>
    <row r="227" spans="10:17" ht="9" customHeight="1">
      <c r="J227" s="52" t="s">
        <v>221</v>
      </c>
      <c r="K227" s="64">
        <v>0</v>
      </c>
      <c r="L227" s="64">
        <v>33</v>
      </c>
      <c r="M227" s="64">
        <v>9</v>
      </c>
      <c r="N227" s="64">
        <v>20</v>
      </c>
      <c r="O227" s="64">
        <v>19</v>
      </c>
      <c r="P227" s="64">
        <v>61</v>
      </c>
      <c r="Q227" s="57">
        <f t="shared" si="32"/>
        <v>142</v>
      </c>
    </row>
    <row r="228" spans="10:17" ht="9" customHeight="1">
      <c r="J228" s="52" t="s">
        <v>220</v>
      </c>
      <c r="K228" s="64">
        <v>0</v>
      </c>
      <c r="L228" s="64">
        <v>12</v>
      </c>
      <c r="M228" s="64">
        <v>9</v>
      </c>
      <c r="N228" s="64">
        <v>6</v>
      </c>
      <c r="O228" s="64">
        <v>13</v>
      </c>
      <c r="P228" s="64">
        <v>32</v>
      </c>
      <c r="Q228" s="57">
        <f t="shared" si="32"/>
        <v>72</v>
      </c>
    </row>
    <row r="229" spans="10:17" ht="9" customHeight="1">
      <c r="J229" s="52" t="s">
        <v>228</v>
      </c>
      <c r="K229" s="64">
        <v>0</v>
      </c>
      <c r="L229" s="64">
        <v>12</v>
      </c>
      <c r="M229" s="64">
        <v>1</v>
      </c>
      <c r="N229" s="64">
        <v>6</v>
      </c>
      <c r="O229" s="64">
        <v>15</v>
      </c>
      <c r="P229" s="64">
        <v>13</v>
      </c>
      <c r="Q229" s="57">
        <f t="shared" si="32"/>
        <v>47</v>
      </c>
    </row>
    <row r="230" spans="10:17" ht="9" customHeight="1">
      <c r="J230" s="52" t="s">
        <v>230</v>
      </c>
      <c r="K230" s="64">
        <v>1</v>
      </c>
      <c r="L230" s="64">
        <v>19</v>
      </c>
      <c r="M230" s="64">
        <v>2</v>
      </c>
      <c r="N230" s="64">
        <v>5</v>
      </c>
      <c r="O230" s="64">
        <v>2</v>
      </c>
      <c r="P230" s="64">
        <v>11</v>
      </c>
      <c r="Q230" s="57">
        <f t="shared" si="32"/>
        <v>40</v>
      </c>
    </row>
    <row r="231" spans="10:17" ht="9" customHeight="1">
      <c r="J231" s="52" t="s">
        <v>233</v>
      </c>
      <c r="K231" s="64">
        <v>0</v>
      </c>
      <c r="L231" s="64">
        <v>0</v>
      </c>
      <c r="M231" s="64">
        <v>0</v>
      </c>
      <c r="N231" s="64">
        <v>5</v>
      </c>
      <c r="O231" s="64">
        <v>30</v>
      </c>
      <c r="P231" s="64">
        <v>4</v>
      </c>
      <c r="Q231" s="57">
        <f t="shared" si="32"/>
        <v>39</v>
      </c>
    </row>
    <row r="232" spans="10:17" ht="9" customHeight="1">
      <c r="J232" s="52" t="s">
        <v>223</v>
      </c>
      <c r="K232" s="64">
        <v>0</v>
      </c>
      <c r="L232" s="64">
        <v>4</v>
      </c>
      <c r="M232" s="64">
        <v>0</v>
      </c>
      <c r="N232" s="64">
        <v>6</v>
      </c>
      <c r="O232" s="64">
        <v>9</v>
      </c>
      <c r="P232" s="64">
        <v>17</v>
      </c>
      <c r="Q232" s="57">
        <f t="shared" si="32"/>
        <v>36</v>
      </c>
    </row>
    <row r="233" spans="10:17" ht="9" customHeight="1">
      <c r="J233" s="52" t="s">
        <v>222</v>
      </c>
      <c r="K233" s="64">
        <v>0</v>
      </c>
      <c r="L233" s="64">
        <v>5</v>
      </c>
      <c r="M233" s="64">
        <v>0</v>
      </c>
      <c r="N233" s="64">
        <v>8</v>
      </c>
      <c r="O233" s="64">
        <v>12</v>
      </c>
      <c r="P233" s="64">
        <v>6</v>
      </c>
      <c r="Q233" s="57">
        <f t="shared" si="32"/>
        <v>31</v>
      </c>
    </row>
    <row r="234" spans="10:17" ht="9" customHeight="1">
      <c r="J234" s="52" t="s">
        <v>217</v>
      </c>
      <c r="K234" s="64">
        <v>0</v>
      </c>
      <c r="L234" s="64">
        <v>1</v>
      </c>
      <c r="M234" s="64">
        <v>1</v>
      </c>
      <c r="N234" s="64">
        <v>6</v>
      </c>
      <c r="O234" s="64">
        <v>22</v>
      </c>
      <c r="P234" s="64">
        <v>0</v>
      </c>
      <c r="Q234" s="57">
        <f t="shared" si="32"/>
        <v>30</v>
      </c>
    </row>
    <row r="235" spans="10:17" ht="9" customHeight="1">
      <c r="J235" s="52" t="s">
        <v>229</v>
      </c>
      <c r="K235" s="64">
        <v>0</v>
      </c>
      <c r="L235" s="64">
        <v>11</v>
      </c>
      <c r="M235" s="64">
        <v>0</v>
      </c>
      <c r="N235" s="64">
        <v>12</v>
      </c>
      <c r="O235" s="64">
        <v>6</v>
      </c>
      <c r="P235" s="64">
        <v>1</v>
      </c>
      <c r="Q235" s="57">
        <f t="shared" si="32"/>
        <v>30</v>
      </c>
    </row>
    <row r="236" spans="10:17" ht="9" customHeight="1">
      <c r="J236" s="52" t="s">
        <v>227</v>
      </c>
      <c r="K236" s="64">
        <v>0</v>
      </c>
      <c r="L236" s="64">
        <v>4</v>
      </c>
      <c r="M236" s="64">
        <v>0</v>
      </c>
      <c r="N236" s="64">
        <v>4</v>
      </c>
      <c r="O236" s="64">
        <v>7</v>
      </c>
      <c r="P236" s="64">
        <v>1</v>
      </c>
      <c r="Q236" s="57">
        <f t="shared" si="32"/>
        <v>16</v>
      </c>
    </row>
    <row r="237" spans="10:17" ht="9" customHeight="1">
      <c r="J237" s="52" t="s">
        <v>218</v>
      </c>
      <c r="K237" s="64">
        <v>0</v>
      </c>
      <c r="L237" s="64">
        <v>2</v>
      </c>
      <c r="M237" s="64">
        <v>1</v>
      </c>
      <c r="N237" s="64">
        <v>8</v>
      </c>
      <c r="O237" s="64">
        <v>4</v>
      </c>
      <c r="P237" s="64">
        <v>0</v>
      </c>
      <c r="Q237" s="57">
        <f t="shared" si="32"/>
        <v>15</v>
      </c>
    </row>
    <row r="238" spans="10:17" ht="9" customHeight="1">
      <c r="J238" s="52" t="s">
        <v>225</v>
      </c>
      <c r="K238" s="64">
        <v>0</v>
      </c>
      <c r="L238" s="64">
        <v>7</v>
      </c>
      <c r="M238" s="64">
        <v>1</v>
      </c>
      <c r="N238" s="64">
        <v>2</v>
      </c>
      <c r="O238" s="64">
        <v>1</v>
      </c>
      <c r="P238" s="64">
        <v>3</v>
      </c>
      <c r="Q238" s="57">
        <f t="shared" si="32"/>
        <v>14</v>
      </c>
    </row>
    <row r="239" spans="10:17" ht="9" customHeight="1">
      <c r="J239" s="52" t="s">
        <v>226</v>
      </c>
      <c r="K239" s="64">
        <v>0</v>
      </c>
      <c r="L239" s="64">
        <v>4</v>
      </c>
      <c r="M239" s="64">
        <v>0</v>
      </c>
      <c r="N239" s="64">
        <v>2</v>
      </c>
      <c r="O239" s="64">
        <v>1</v>
      </c>
      <c r="P239" s="64">
        <v>2</v>
      </c>
      <c r="Q239" s="57">
        <f t="shared" si="32"/>
        <v>9</v>
      </c>
    </row>
    <row r="240" spans="10:17" ht="9" customHeight="1">
      <c r="J240" s="52" t="s">
        <v>231</v>
      </c>
      <c r="K240" s="64">
        <v>0</v>
      </c>
      <c r="L240" s="64">
        <v>0</v>
      </c>
      <c r="M240" s="64">
        <v>0</v>
      </c>
      <c r="N240" s="64">
        <v>2</v>
      </c>
      <c r="O240" s="64">
        <v>3</v>
      </c>
      <c r="P240" s="64">
        <v>0</v>
      </c>
      <c r="Q240" s="57">
        <f t="shared" si="32"/>
        <v>5</v>
      </c>
    </row>
    <row r="241" spans="10:17" ht="9" customHeight="1">
      <c r="J241" s="52" t="s">
        <v>235</v>
      </c>
      <c r="K241" s="64">
        <v>0</v>
      </c>
      <c r="L241" s="64">
        <v>0</v>
      </c>
      <c r="M241" s="64">
        <v>0</v>
      </c>
      <c r="N241" s="64">
        <v>2</v>
      </c>
      <c r="O241" s="64">
        <v>1</v>
      </c>
      <c r="P241" s="64">
        <v>0</v>
      </c>
      <c r="Q241" s="57">
        <f t="shared" si="32"/>
        <v>3</v>
      </c>
    </row>
    <row r="242" spans="10:17" ht="9" customHeight="1">
      <c r="J242" s="52" t="s">
        <v>234</v>
      </c>
      <c r="K242" s="64">
        <v>0</v>
      </c>
      <c r="L242" s="64">
        <v>0</v>
      </c>
      <c r="M242" s="64">
        <v>0</v>
      </c>
      <c r="N242" s="64">
        <v>0</v>
      </c>
      <c r="O242" s="64">
        <v>2</v>
      </c>
      <c r="P242" s="64">
        <v>0</v>
      </c>
      <c r="Q242" s="57">
        <f t="shared" si="32"/>
        <v>2</v>
      </c>
    </row>
    <row r="243" spans="10:17" ht="9" customHeight="1">
      <c r="J243" s="58" t="s">
        <v>232</v>
      </c>
      <c r="K243" s="65">
        <v>0</v>
      </c>
      <c r="L243" s="65">
        <v>0</v>
      </c>
      <c r="M243" s="65">
        <v>0</v>
      </c>
      <c r="N243" s="65">
        <v>1</v>
      </c>
      <c r="O243" s="65">
        <v>0</v>
      </c>
      <c r="P243" s="65">
        <v>0</v>
      </c>
      <c r="Q243" s="57">
        <f t="shared" si="32"/>
        <v>1</v>
      </c>
    </row>
    <row r="244" spans="10:17" ht="9" customHeight="1">
      <c r="J244" s="22" t="s">
        <v>2</v>
      </c>
      <c r="K244" s="45">
        <f aca="true" t="shared" si="33" ref="K244:P244">SUM(K225:K243)</f>
        <v>195</v>
      </c>
      <c r="L244" s="45">
        <f t="shared" si="33"/>
        <v>258</v>
      </c>
      <c r="M244" s="45">
        <f t="shared" si="33"/>
        <v>170</v>
      </c>
      <c r="N244" s="45">
        <f t="shared" si="33"/>
        <v>350</v>
      </c>
      <c r="O244" s="45">
        <f t="shared" si="33"/>
        <v>420</v>
      </c>
      <c r="P244" s="45">
        <f t="shared" si="33"/>
        <v>254</v>
      </c>
      <c r="Q244" s="47">
        <f t="shared" si="32"/>
        <v>1647</v>
      </c>
    </row>
    <row r="245" spans="10:17" ht="9" customHeight="1">
      <c r="J245" s="29" t="s">
        <v>243</v>
      </c>
      <c r="K245" s="48"/>
      <c r="L245" s="48"/>
      <c r="M245" s="48"/>
      <c r="N245" s="48"/>
      <c r="O245" s="48"/>
      <c r="P245" s="48"/>
      <c r="Q245" s="49"/>
    </row>
    <row r="246" spans="10:17" ht="9" customHeight="1">
      <c r="J246" s="3" t="s">
        <v>244</v>
      </c>
      <c r="K246" s="3"/>
      <c r="L246" s="3"/>
      <c r="M246" s="3"/>
      <c r="N246" s="3"/>
      <c r="O246" s="3"/>
      <c r="P246" s="3"/>
      <c r="Q246" s="3"/>
    </row>
    <row r="247" spans="10:17" ht="9" customHeight="1">
      <c r="J247" s="31" t="s">
        <v>26</v>
      </c>
      <c r="K247" s="31" t="s">
        <v>3</v>
      </c>
      <c r="L247" s="31" t="s">
        <v>4</v>
      </c>
      <c r="M247" s="32" t="s">
        <v>5</v>
      </c>
      <c r="N247" s="31" t="s">
        <v>6</v>
      </c>
      <c r="O247" s="31" t="s">
        <v>7</v>
      </c>
      <c r="P247" s="32" t="s">
        <v>8</v>
      </c>
      <c r="Q247" s="33" t="s">
        <v>2</v>
      </c>
    </row>
    <row r="248" spans="10:17" ht="9" customHeight="1">
      <c r="J248" s="51" t="s">
        <v>241</v>
      </c>
      <c r="K248" s="63">
        <v>0</v>
      </c>
      <c r="L248" s="63">
        <v>34</v>
      </c>
      <c r="M248" s="63">
        <v>6</v>
      </c>
      <c r="N248" s="63">
        <v>42</v>
      </c>
      <c r="O248" s="63">
        <v>22</v>
      </c>
      <c r="P248" s="63">
        <v>4</v>
      </c>
      <c r="Q248" s="56">
        <f aca="true" t="shared" si="34" ref="Q248:Q254">SUM(K248:P248)</f>
        <v>108</v>
      </c>
    </row>
    <row r="249" spans="10:17" ht="9" customHeight="1">
      <c r="J249" s="52" t="s">
        <v>236</v>
      </c>
      <c r="K249" s="64">
        <v>0</v>
      </c>
      <c r="L249" s="64">
        <v>7</v>
      </c>
      <c r="M249" s="64">
        <v>1</v>
      </c>
      <c r="N249" s="64">
        <v>55</v>
      </c>
      <c r="O249" s="64">
        <v>10</v>
      </c>
      <c r="P249" s="64">
        <v>2</v>
      </c>
      <c r="Q249" s="57">
        <f t="shared" si="34"/>
        <v>75</v>
      </c>
    </row>
    <row r="250" spans="10:17" ht="9" customHeight="1">
      <c r="J250" s="52" t="s">
        <v>237</v>
      </c>
      <c r="K250" s="64">
        <v>0</v>
      </c>
      <c r="L250" s="64">
        <v>2</v>
      </c>
      <c r="M250" s="64">
        <v>0</v>
      </c>
      <c r="N250" s="64">
        <v>9</v>
      </c>
      <c r="O250" s="64">
        <v>6</v>
      </c>
      <c r="P250" s="64">
        <v>1</v>
      </c>
      <c r="Q250" s="57">
        <f t="shared" si="34"/>
        <v>18</v>
      </c>
    </row>
    <row r="251" spans="10:17" ht="9" customHeight="1">
      <c r="J251" s="52" t="s">
        <v>238</v>
      </c>
      <c r="K251" s="64">
        <v>1</v>
      </c>
      <c r="L251" s="64">
        <v>3</v>
      </c>
      <c r="M251" s="64">
        <v>0</v>
      </c>
      <c r="N251" s="64">
        <v>1</v>
      </c>
      <c r="O251" s="64">
        <v>6</v>
      </c>
      <c r="P251" s="64">
        <v>1</v>
      </c>
      <c r="Q251" s="57">
        <f t="shared" si="34"/>
        <v>12</v>
      </c>
    </row>
    <row r="252" spans="10:17" ht="9" customHeight="1">
      <c r="J252" s="52" t="s">
        <v>239</v>
      </c>
      <c r="K252" s="64">
        <v>0</v>
      </c>
      <c r="L252" s="64">
        <v>0</v>
      </c>
      <c r="M252" s="64">
        <v>2</v>
      </c>
      <c r="N252" s="64">
        <v>8</v>
      </c>
      <c r="O252" s="64">
        <v>0</v>
      </c>
      <c r="P252" s="64">
        <v>1</v>
      </c>
      <c r="Q252" s="57">
        <f t="shared" si="34"/>
        <v>11</v>
      </c>
    </row>
    <row r="253" spans="10:17" ht="9" customHeight="1">
      <c r="J253" s="58" t="s">
        <v>240</v>
      </c>
      <c r="K253" s="65">
        <v>0</v>
      </c>
      <c r="L253" s="65">
        <v>1</v>
      </c>
      <c r="M253" s="65">
        <v>2</v>
      </c>
      <c r="N253" s="65">
        <v>1</v>
      </c>
      <c r="O253" s="65">
        <v>2</v>
      </c>
      <c r="P253" s="65">
        <v>0</v>
      </c>
      <c r="Q253" s="57">
        <f t="shared" si="34"/>
        <v>6</v>
      </c>
    </row>
    <row r="254" spans="10:17" ht="9" customHeight="1">
      <c r="J254" s="22" t="s">
        <v>2</v>
      </c>
      <c r="K254" s="45">
        <f aca="true" t="shared" si="35" ref="K254:P254">SUM(K248:K253)</f>
        <v>1</v>
      </c>
      <c r="L254" s="45">
        <f t="shared" si="35"/>
        <v>47</v>
      </c>
      <c r="M254" s="45">
        <f t="shared" si="35"/>
        <v>11</v>
      </c>
      <c r="N254" s="45">
        <f t="shared" si="35"/>
        <v>116</v>
      </c>
      <c r="O254" s="45">
        <f t="shared" si="35"/>
        <v>46</v>
      </c>
      <c r="P254" s="45">
        <f t="shared" si="35"/>
        <v>9</v>
      </c>
      <c r="Q254" s="47">
        <f t="shared" si="34"/>
        <v>230</v>
      </c>
    </row>
    <row r="255" ht="9" customHeight="1">
      <c r="J255" s="29" t="s">
        <v>243</v>
      </c>
    </row>
    <row r="256" spans="10:17" ht="9" customHeight="1">
      <c r="J256" s="3" t="s">
        <v>244</v>
      </c>
      <c r="K256" s="3"/>
      <c r="L256" s="3"/>
      <c r="M256" s="3"/>
      <c r="N256" s="3"/>
      <c r="O256" s="3"/>
      <c r="P256" s="3"/>
      <c r="Q256" s="3"/>
    </row>
    <row r="257" spans="10:17" ht="9" customHeight="1">
      <c r="J257" s="30" t="s">
        <v>32</v>
      </c>
      <c r="K257" s="31" t="s">
        <v>3</v>
      </c>
      <c r="L257" s="31" t="s">
        <v>4</v>
      </c>
      <c r="M257" s="32" t="s">
        <v>5</v>
      </c>
      <c r="N257" s="31" t="s">
        <v>6</v>
      </c>
      <c r="O257" s="31" t="s">
        <v>7</v>
      </c>
      <c r="P257" s="32" t="s">
        <v>8</v>
      </c>
      <c r="Q257" s="33" t="s">
        <v>2</v>
      </c>
    </row>
    <row r="258" spans="10:17" ht="9" customHeight="1">
      <c r="J258" s="66" t="s">
        <v>38</v>
      </c>
      <c r="K258" s="67">
        <v>1</v>
      </c>
      <c r="L258" s="35">
        <v>24</v>
      </c>
      <c r="M258" s="35">
        <v>27</v>
      </c>
      <c r="N258" s="35">
        <v>15</v>
      </c>
      <c r="O258" s="35">
        <v>30</v>
      </c>
      <c r="P258" s="36">
        <v>33</v>
      </c>
      <c r="Q258" s="37">
        <f aca="true" t="shared" si="36" ref="Q258:Q272">SUM(K258:P258)</f>
        <v>130</v>
      </c>
    </row>
    <row r="259" spans="10:17" ht="9" customHeight="1">
      <c r="J259" s="68" t="s">
        <v>41</v>
      </c>
      <c r="K259" s="69">
        <v>0</v>
      </c>
      <c r="L259" s="55">
        <v>0</v>
      </c>
      <c r="M259" s="55">
        <v>0</v>
      </c>
      <c r="N259" s="39">
        <v>0</v>
      </c>
      <c r="O259" s="39">
        <v>3</v>
      </c>
      <c r="P259" s="40">
        <v>26</v>
      </c>
      <c r="Q259" s="21">
        <f t="shared" si="36"/>
        <v>29</v>
      </c>
    </row>
    <row r="260" spans="10:17" ht="9" customHeight="1">
      <c r="J260" s="68" t="s">
        <v>33</v>
      </c>
      <c r="K260" s="69">
        <v>0</v>
      </c>
      <c r="L260" s="55">
        <v>0</v>
      </c>
      <c r="M260" s="55">
        <v>0</v>
      </c>
      <c r="N260" s="39">
        <v>4</v>
      </c>
      <c r="O260" s="39">
        <v>1</v>
      </c>
      <c r="P260" s="40">
        <v>19</v>
      </c>
      <c r="Q260" s="21">
        <f t="shared" si="36"/>
        <v>24</v>
      </c>
    </row>
    <row r="261" spans="10:17" ht="9" customHeight="1">
      <c r="J261" s="68" t="s">
        <v>43</v>
      </c>
      <c r="K261" s="70">
        <v>0</v>
      </c>
      <c r="L261" s="39">
        <v>1</v>
      </c>
      <c r="M261" s="39">
        <v>0</v>
      </c>
      <c r="N261" s="39">
        <v>2</v>
      </c>
      <c r="O261" s="39">
        <v>0</v>
      </c>
      <c r="P261" s="40">
        <v>10</v>
      </c>
      <c r="Q261" s="21">
        <f t="shared" si="36"/>
        <v>13</v>
      </c>
    </row>
    <row r="262" spans="10:17" ht="9" customHeight="1">
      <c r="J262" s="68" t="s">
        <v>34</v>
      </c>
      <c r="K262" s="70">
        <v>0</v>
      </c>
      <c r="L262" s="39">
        <v>3</v>
      </c>
      <c r="M262" s="39">
        <v>0</v>
      </c>
      <c r="N262" s="39">
        <v>0</v>
      </c>
      <c r="O262" s="39">
        <v>1</v>
      </c>
      <c r="P262" s="40">
        <v>5</v>
      </c>
      <c r="Q262" s="21">
        <f t="shared" si="36"/>
        <v>9</v>
      </c>
    </row>
    <row r="263" spans="10:17" ht="9" customHeight="1">
      <c r="J263" s="68" t="s">
        <v>39</v>
      </c>
      <c r="K263" s="70">
        <v>0</v>
      </c>
      <c r="L263" s="39">
        <v>2</v>
      </c>
      <c r="M263" s="39">
        <v>1</v>
      </c>
      <c r="N263" s="39">
        <v>2</v>
      </c>
      <c r="O263" s="39">
        <v>1</v>
      </c>
      <c r="P263" s="40">
        <v>1</v>
      </c>
      <c r="Q263" s="21">
        <f t="shared" si="36"/>
        <v>7</v>
      </c>
    </row>
    <row r="264" spans="10:17" ht="9" customHeight="1">
      <c r="J264" s="68" t="s">
        <v>36</v>
      </c>
      <c r="K264" s="69">
        <v>0</v>
      </c>
      <c r="L264" s="55">
        <v>0</v>
      </c>
      <c r="M264" s="55">
        <v>0</v>
      </c>
      <c r="N264" s="39">
        <v>5</v>
      </c>
      <c r="O264" s="39">
        <v>0</v>
      </c>
      <c r="P264" s="40">
        <v>0</v>
      </c>
      <c r="Q264" s="21">
        <f t="shared" si="36"/>
        <v>5</v>
      </c>
    </row>
    <row r="265" spans="10:17" ht="9" customHeight="1">
      <c r="J265" s="68" t="s">
        <v>35</v>
      </c>
      <c r="K265" s="70">
        <v>0</v>
      </c>
      <c r="L265" s="39">
        <v>1</v>
      </c>
      <c r="M265" s="39">
        <v>0</v>
      </c>
      <c r="N265" s="39">
        <v>0</v>
      </c>
      <c r="O265" s="39">
        <v>1</v>
      </c>
      <c r="P265" s="40">
        <v>0</v>
      </c>
      <c r="Q265" s="21">
        <f t="shared" si="36"/>
        <v>2</v>
      </c>
    </row>
    <row r="266" spans="10:17" ht="9" customHeight="1">
      <c r="J266" s="68" t="s">
        <v>40</v>
      </c>
      <c r="K266" s="69">
        <v>0</v>
      </c>
      <c r="L266" s="55">
        <v>0</v>
      </c>
      <c r="M266" s="55">
        <v>0</v>
      </c>
      <c r="N266" s="39">
        <v>0</v>
      </c>
      <c r="O266" s="39">
        <v>1</v>
      </c>
      <c r="P266" s="40">
        <v>1</v>
      </c>
      <c r="Q266" s="21">
        <f t="shared" si="36"/>
        <v>2</v>
      </c>
    </row>
    <row r="267" spans="10:17" ht="9" customHeight="1">
      <c r="J267" s="68" t="s">
        <v>37</v>
      </c>
      <c r="K267" s="69">
        <v>0</v>
      </c>
      <c r="L267" s="55">
        <v>0</v>
      </c>
      <c r="M267" s="55">
        <v>0</v>
      </c>
      <c r="N267" s="39">
        <v>1</v>
      </c>
      <c r="O267" s="39">
        <v>0</v>
      </c>
      <c r="P267" s="40">
        <v>0</v>
      </c>
      <c r="Q267" s="21">
        <f t="shared" si="36"/>
        <v>1</v>
      </c>
    </row>
    <row r="268" spans="10:17" ht="9" customHeight="1">
      <c r="J268" s="68" t="s">
        <v>42</v>
      </c>
      <c r="K268" s="69">
        <v>0</v>
      </c>
      <c r="L268" s="55">
        <v>0</v>
      </c>
      <c r="M268" s="55">
        <v>0</v>
      </c>
      <c r="N268" s="39">
        <v>1</v>
      </c>
      <c r="O268" s="39">
        <v>0</v>
      </c>
      <c r="P268" s="40">
        <v>0</v>
      </c>
      <c r="Q268" s="21">
        <f t="shared" si="36"/>
        <v>1</v>
      </c>
    </row>
    <row r="269" spans="10:17" ht="9" customHeight="1">
      <c r="J269" s="68" t="s">
        <v>44</v>
      </c>
      <c r="K269" s="69">
        <v>0</v>
      </c>
      <c r="L269" s="55">
        <v>0</v>
      </c>
      <c r="M269" s="55">
        <v>0</v>
      </c>
      <c r="N269" s="39">
        <v>0</v>
      </c>
      <c r="O269" s="39">
        <v>1</v>
      </c>
      <c r="P269" s="40">
        <v>0</v>
      </c>
      <c r="Q269" s="21">
        <f t="shared" si="36"/>
        <v>1</v>
      </c>
    </row>
    <row r="270" spans="10:17" ht="9" customHeight="1">
      <c r="J270" s="68" t="s">
        <v>45</v>
      </c>
      <c r="K270" s="69">
        <v>0</v>
      </c>
      <c r="L270" s="55">
        <v>0</v>
      </c>
      <c r="M270" s="55">
        <v>0</v>
      </c>
      <c r="N270" s="39">
        <v>0</v>
      </c>
      <c r="O270" s="39">
        <v>1</v>
      </c>
      <c r="P270" s="40">
        <v>0</v>
      </c>
      <c r="Q270" s="21">
        <f t="shared" si="36"/>
        <v>1</v>
      </c>
    </row>
    <row r="271" spans="10:17" ht="9" customHeight="1">
      <c r="J271" s="71" t="s">
        <v>46</v>
      </c>
      <c r="K271" s="72">
        <v>0</v>
      </c>
      <c r="L271" s="42">
        <v>1</v>
      </c>
      <c r="M271" s="42">
        <v>0</v>
      </c>
      <c r="N271" s="24">
        <v>0</v>
      </c>
      <c r="O271" s="24">
        <v>0</v>
      </c>
      <c r="P271" s="73">
        <v>0</v>
      </c>
      <c r="Q271" s="21">
        <f t="shared" si="36"/>
        <v>1</v>
      </c>
    </row>
    <row r="272" spans="10:17" ht="9" customHeight="1">
      <c r="J272" s="44" t="s">
        <v>2</v>
      </c>
      <c r="K272" s="74">
        <f aca="true" t="shared" si="37" ref="K272:P272">SUM(K258:K271)</f>
        <v>1</v>
      </c>
      <c r="L272" s="45">
        <f t="shared" si="37"/>
        <v>32</v>
      </c>
      <c r="M272" s="45">
        <f t="shared" si="37"/>
        <v>28</v>
      </c>
      <c r="N272" s="45">
        <f t="shared" si="37"/>
        <v>30</v>
      </c>
      <c r="O272" s="45">
        <f t="shared" si="37"/>
        <v>40</v>
      </c>
      <c r="P272" s="75">
        <f t="shared" si="37"/>
        <v>95</v>
      </c>
      <c r="Q272" s="47">
        <f t="shared" si="36"/>
        <v>226</v>
      </c>
    </row>
    <row r="273" ht="9" customHeight="1">
      <c r="J273" s="29" t="s">
        <v>243</v>
      </c>
    </row>
    <row r="274" spans="10:17" ht="9" customHeight="1">
      <c r="J274" s="3" t="s">
        <v>244</v>
      </c>
      <c r="K274" s="3"/>
      <c r="L274" s="3"/>
      <c r="M274" s="3"/>
      <c r="N274" s="3"/>
      <c r="O274" s="3"/>
      <c r="P274" s="3"/>
      <c r="Q274" s="3"/>
    </row>
    <row r="275" spans="10:17" ht="9" customHeight="1">
      <c r="J275" s="30" t="s">
        <v>47</v>
      </c>
      <c r="K275" s="31" t="s">
        <v>3</v>
      </c>
      <c r="L275" s="31" t="s">
        <v>4</v>
      </c>
      <c r="M275" s="32" t="s">
        <v>5</v>
      </c>
      <c r="N275" s="31" t="s">
        <v>6</v>
      </c>
      <c r="O275" s="31" t="s">
        <v>7</v>
      </c>
      <c r="P275" s="32" t="s">
        <v>8</v>
      </c>
      <c r="Q275" s="33" t="s">
        <v>2</v>
      </c>
    </row>
    <row r="276" spans="10:17" ht="9" customHeight="1">
      <c r="J276" s="34" t="s">
        <v>49</v>
      </c>
      <c r="K276" s="35">
        <v>0</v>
      </c>
      <c r="L276" s="35">
        <v>0</v>
      </c>
      <c r="M276" s="35">
        <v>3</v>
      </c>
      <c r="N276" s="76">
        <v>4</v>
      </c>
      <c r="O276" s="35">
        <v>3</v>
      </c>
      <c r="P276" s="36">
        <v>2</v>
      </c>
      <c r="Q276" s="37">
        <f aca="true" t="shared" si="38" ref="Q276:Q282">SUM(K276:P276)</f>
        <v>12</v>
      </c>
    </row>
    <row r="277" spans="10:17" ht="9" customHeight="1">
      <c r="J277" s="38" t="s">
        <v>50</v>
      </c>
      <c r="K277" s="39">
        <v>2</v>
      </c>
      <c r="L277" s="39">
        <v>4</v>
      </c>
      <c r="M277" s="39">
        <v>2</v>
      </c>
      <c r="N277" s="77">
        <v>2</v>
      </c>
      <c r="O277" s="39">
        <v>1</v>
      </c>
      <c r="P277" s="40">
        <v>1</v>
      </c>
      <c r="Q277" s="21">
        <f t="shared" si="38"/>
        <v>12</v>
      </c>
    </row>
    <row r="278" spans="10:17" ht="9" customHeight="1">
      <c r="J278" s="38" t="s">
        <v>51</v>
      </c>
      <c r="K278" s="39">
        <v>0</v>
      </c>
      <c r="L278" s="39">
        <v>1</v>
      </c>
      <c r="M278" s="39">
        <v>1</v>
      </c>
      <c r="N278" s="77">
        <v>0</v>
      </c>
      <c r="O278" s="39">
        <v>3</v>
      </c>
      <c r="P278" s="40">
        <v>2</v>
      </c>
      <c r="Q278" s="21">
        <f t="shared" si="38"/>
        <v>7</v>
      </c>
    </row>
    <row r="279" spans="10:17" ht="9" customHeight="1">
      <c r="J279" s="38" t="s">
        <v>48</v>
      </c>
      <c r="K279" s="39">
        <v>0</v>
      </c>
      <c r="L279" s="39">
        <v>0</v>
      </c>
      <c r="M279" s="39">
        <v>1</v>
      </c>
      <c r="N279" s="77">
        <v>0</v>
      </c>
      <c r="O279" s="39">
        <v>0</v>
      </c>
      <c r="P279" s="40">
        <v>1</v>
      </c>
      <c r="Q279" s="21">
        <f t="shared" si="38"/>
        <v>2</v>
      </c>
    </row>
    <row r="280" spans="10:17" ht="9" customHeight="1">
      <c r="J280" s="38" t="s">
        <v>52</v>
      </c>
      <c r="K280" s="39">
        <v>0</v>
      </c>
      <c r="L280" s="39">
        <v>0</v>
      </c>
      <c r="M280" s="39">
        <v>0</v>
      </c>
      <c r="N280" s="77">
        <v>1</v>
      </c>
      <c r="O280" s="39">
        <v>0</v>
      </c>
      <c r="P280" s="40">
        <v>0</v>
      </c>
      <c r="Q280" s="21">
        <f t="shared" si="38"/>
        <v>1</v>
      </c>
    </row>
    <row r="281" spans="10:17" ht="9" customHeight="1">
      <c r="J281" s="41" t="s">
        <v>53</v>
      </c>
      <c r="K281" s="42">
        <v>0</v>
      </c>
      <c r="L281" s="42">
        <v>0</v>
      </c>
      <c r="M281" s="42">
        <v>0</v>
      </c>
      <c r="N281" s="78">
        <v>1</v>
      </c>
      <c r="O281" s="42">
        <v>0</v>
      </c>
      <c r="P281" s="43">
        <v>0</v>
      </c>
      <c r="Q281" s="21">
        <f t="shared" si="38"/>
        <v>1</v>
      </c>
    </row>
    <row r="282" spans="10:17" ht="9" customHeight="1">
      <c r="J282" s="44" t="s">
        <v>2</v>
      </c>
      <c r="K282" s="45">
        <f aca="true" t="shared" si="39" ref="K282:P282">SUM(K276:K281)</f>
        <v>2</v>
      </c>
      <c r="L282" s="45">
        <f t="shared" si="39"/>
        <v>5</v>
      </c>
      <c r="M282" s="45">
        <f t="shared" si="39"/>
        <v>7</v>
      </c>
      <c r="N282" s="46">
        <f t="shared" si="39"/>
        <v>8</v>
      </c>
      <c r="O282" s="45">
        <f t="shared" si="39"/>
        <v>7</v>
      </c>
      <c r="P282" s="46">
        <f t="shared" si="39"/>
        <v>6</v>
      </c>
      <c r="Q282" s="47">
        <f t="shared" si="38"/>
        <v>35</v>
      </c>
    </row>
    <row r="283" ht="9" customHeight="1">
      <c r="J283" s="29" t="s">
        <v>243</v>
      </c>
    </row>
    <row r="284" spans="10:17" ht="9" customHeight="1">
      <c r="J284" s="3" t="s">
        <v>244</v>
      </c>
      <c r="K284" s="3"/>
      <c r="L284" s="3"/>
      <c r="M284" s="3"/>
      <c r="N284" s="3"/>
      <c r="O284" s="3"/>
      <c r="P284" s="3"/>
      <c r="Q284" s="3"/>
    </row>
    <row r="285" spans="10:17" ht="9" customHeight="1">
      <c r="J285" s="30" t="s">
        <v>25</v>
      </c>
      <c r="K285" s="31" t="s">
        <v>3</v>
      </c>
      <c r="L285" s="31" t="s">
        <v>4</v>
      </c>
      <c r="M285" s="32" t="s">
        <v>5</v>
      </c>
      <c r="N285" s="31" t="s">
        <v>6</v>
      </c>
      <c r="O285" s="31" t="s">
        <v>7</v>
      </c>
      <c r="P285" s="32" t="s">
        <v>8</v>
      </c>
      <c r="Q285" s="33" t="s">
        <v>2</v>
      </c>
    </row>
    <row r="286" spans="10:17" ht="9" customHeight="1">
      <c r="J286" s="34" t="s">
        <v>77</v>
      </c>
      <c r="K286" s="35">
        <v>0</v>
      </c>
      <c r="L286" s="35">
        <v>29</v>
      </c>
      <c r="M286" s="35">
        <v>8</v>
      </c>
      <c r="N286" s="35">
        <v>7</v>
      </c>
      <c r="O286" s="35">
        <v>26</v>
      </c>
      <c r="P286" s="35">
        <v>25</v>
      </c>
      <c r="Q286" s="35">
        <f aca="true" t="shared" si="40" ref="Q286:Q293">SUM(K286:P286)</f>
        <v>95</v>
      </c>
    </row>
    <row r="287" spans="10:17" ht="9" customHeight="1">
      <c r="J287" s="38" t="s">
        <v>78</v>
      </c>
      <c r="K287" s="39">
        <v>0</v>
      </c>
      <c r="L287" s="39">
        <v>23</v>
      </c>
      <c r="M287" s="39">
        <v>5</v>
      </c>
      <c r="N287" s="39">
        <v>10</v>
      </c>
      <c r="O287" s="39">
        <v>23</v>
      </c>
      <c r="P287" s="39">
        <v>9</v>
      </c>
      <c r="Q287" s="39">
        <f t="shared" si="40"/>
        <v>70</v>
      </c>
    </row>
    <row r="288" spans="10:17" ht="9" customHeight="1">
      <c r="J288" s="38" t="s">
        <v>75</v>
      </c>
      <c r="K288" s="39">
        <v>0</v>
      </c>
      <c r="L288" s="39">
        <v>15</v>
      </c>
      <c r="M288" s="39">
        <v>1</v>
      </c>
      <c r="N288" s="39">
        <v>12</v>
      </c>
      <c r="O288" s="39">
        <v>27</v>
      </c>
      <c r="P288" s="39">
        <v>6</v>
      </c>
      <c r="Q288" s="39">
        <f t="shared" si="40"/>
        <v>61</v>
      </c>
    </row>
    <row r="289" spans="10:17" ht="9" customHeight="1">
      <c r="J289" s="38" t="s">
        <v>76</v>
      </c>
      <c r="K289" s="39">
        <v>0</v>
      </c>
      <c r="L289" s="39">
        <v>9</v>
      </c>
      <c r="M289" s="39">
        <v>0</v>
      </c>
      <c r="N289" s="39">
        <v>2</v>
      </c>
      <c r="O289" s="39">
        <v>19</v>
      </c>
      <c r="P289" s="39">
        <v>1</v>
      </c>
      <c r="Q289" s="39">
        <f t="shared" si="40"/>
        <v>31</v>
      </c>
    </row>
    <row r="290" spans="10:17" ht="9" customHeight="1">
      <c r="J290" s="38" t="s">
        <v>73</v>
      </c>
      <c r="K290" s="39">
        <v>1</v>
      </c>
      <c r="L290" s="39">
        <v>7</v>
      </c>
      <c r="M290" s="39">
        <v>1</v>
      </c>
      <c r="N290" s="39">
        <v>4</v>
      </c>
      <c r="O290" s="39">
        <v>4</v>
      </c>
      <c r="P290" s="39">
        <v>1</v>
      </c>
      <c r="Q290" s="39">
        <f t="shared" si="40"/>
        <v>18</v>
      </c>
    </row>
    <row r="291" spans="10:17" ht="9" customHeight="1">
      <c r="J291" s="38" t="s">
        <v>74</v>
      </c>
      <c r="K291" s="39">
        <v>0</v>
      </c>
      <c r="L291" s="39">
        <v>4</v>
      </c>
      <c r="M291" s="39">
        <v>0</v>
      </c>
      <c r="N291" s="39">
        <v>0</v>
      </c>
      <c r="O291" s="39">
        <v>1</v>
      </c>
      <c r="P291" s="39">
        <v>3</v>
      </c>
      <c r="Q291" s="39">
        <f t="shared" si="40"/>
        <v>8</v>
      </c>
    </row>
    <row r="292" spans="10:17" ht="9" customHeight="1">
      <c r="J292" s="38" t="s">
        <v>79</v>
      </c>
      <c r="K292" s="39">
        <v>0</v>
      </c>
      <c r="L292" s="39">
        <v>0</v>
      </c>
      <c r="M292" s="39">
        <v>0</v>
      </c>
      <c r="N292" s="39">
        <v>0</v>
      </c>
      <c r="O292" s="39">
        <v>3</v>
      </c>
      <c r="P292" s="39">
        <v>0</v>
      </c>
      <c r="Q292" s="39">
        <f t="shared" si="40"/>
        <v>3</v>
      </c>
    </row>
    <row r="293" spans="10:17" ht="9" customHeight="1">
      <c r="J293" s="44" t="s">
        <v>2</v>
      </c>
      <c r="K293" s="45">
        <f aca="true" t="shared" si="41" ref="K293:P293">SUM(K286:K292)</f>
        <v>1</v>
      </c>
      <c r="L293" s="46">
        <f t="shared" si="41"/>
        <v>87</v>
      </c>
      <c r="M293" s="46">
        <f t="shared" si="41"/>
        <v>15</v>
      </c>
      <c r="N293" s="46">
        <f t="shared" si="41"/>
        <v>35</v>
      </c>
      <c r="O293" s="46">
        <f t="shared" si="41"/>
        <v>103</v>
      </c>
      <c r="P293" s="46">
        <f t="shared" si="41"/>
        <v>45</v>
      </c>
      <c r="Q293" s="50">
        <f t="shared" si="40"/>
        <v>286</v>
      </c>
    </row>
  </sheetData>
  <sheetProtection selectLockedCells="1" selectUnlockedCells="1"/>
  <mergeCells count="25">
    <mergeCell ref="J274:Q274"/>
    <mergeCell ref="J208:Q208"/>
    <mergeCell ref="J223:Q223"/>
    <mergeCell ref="J246:Q246"/>
    <mergeCell ref="J256:Q256"/>
    <mergeCell ref="J156:Q156"/>
    <mergeCell ref="J168:Q168"/>
    <mergeCell ref="J179:Q179"/>
    <mergeCell ref="J193:Q193"/>
    <mergeCell ref="J95:Q95"/>
    <mergeCell ref="J109:Q109"/>
    <mergeCell ref="J123:Q123"/>
    <mergeCell ref="J142:Q142"/>
    <mergeCell ref="J47:Q47"/>
    <mergeCell ref="J55:Q55"/>
    <mergeCell ref="J68:Q68"/>
    <mergeCell ref="J82:Q82"/>
    <mergeCell ref="J1:Q1"/>
    <mergeCell ref="J284:Q284"/>
    <mergeCell ref="J25:Q25"/>
    <mergeCell ref="J37:Q37"/>
    <mergeCell ref="A1:H1"/>
    <mergeCell ref="A2:A3"/>
    <mergeCell ref="B2:G2"/>
    <mergeCell ref="H2:H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 Pública</cp:lastModifiedBy>
  <dcterms:created xsi:type="dcterms:W3CDTF">2016-03-02T13:45:35Z</dcterms:created>
  <dcterms:modified xsi:type="dcterms:W3CDTF">2016-03-02T13:48:13Z</dcterms:modified>
  <cp:category/>
  <cp:version/>
  <cp:contentType/>
  <cp:contentStatus/>
</cp:coreProperties>
</file>