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3"/>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 name="Graf 1" sheetId="13" r:id="rId13"/>
    <sheet name="Graf 2" sheetId="14" r:id="rId14"/>
  </sheets>
  <definedNames/>
  <calcPr fullCalcOnLoad="1"/>
</workbook>
</file>

<file path=xl/sharedStrings.xml><?xml version="1.0" encoding="utf-8"?>
<sst xmlns="http://schemas.openxmlformats.org/spreadsheetml/2006/main" count="8241" uniqueCount="110">
  <si>
    <t>ENERO 2019</t>
  </si>
  <si>
    <t>M</t>
  </si>
  <si>
    <t>J</t>
  </si>
  <si>
    <t>V</t>
  </si>
  <si>
    <t>S</t>
  </si>
  <si>
    <t>D</t>
  </si>
  <si>
    <t>L</t>
  </si>
  <si>
    <t>Total:</t>
  </si>
  <si>
    <t>INTERNACIÓN  CUIDADOS CRÍTICOS</t>
  </si>
  <si>
    <t>HECA</t>
  </si>
  <si>
    <t>UTI</t>
  </si>
  <si>
    <t>U. Disp.</t>
  </si>
  <si>
    <t>HIC</t>
  </si>
  <si>
    <t>Pac. día</t>
  </si>
  <si>
    <t>HNVV</t>
  </si>
  <si>
    <t>UCO</t>
  </si>
  <si>
    <t>HJBA</t>
  </si>
  <si>
    <t>HRSP</t>
  </si>
  <si>
    <t>Quemados</t>
  </si>
  <si>
    <t>MM</t>
  </si>
  <si>
    <t>San Martín</t>
  </si>
  <si>
    <t>-</t>
  </si>
  <si>
    <t>HPC</t>
  </si>
  <si>
    <t>HPR</t>
  </si>
  <si>
    <t>UTI Adultos</t>
  </si>
  <si>
    <t>UTI Pediatría</t>
  </si>
  <si>
    <t>UCO Adultos</t>
  </si>
  <si>
    <t>HEEP</t>
  </si>
  <si>
    <t>CONSULTAS EN GUARDIA AMBULATORIA</t>
  </si>
  <si>
    <t>Atenciones médicas</t>
  </si>
  <si>
    <t>Pacientes (Tarjetas de guardia)</t>
  </si>
  <si>
    <t>Pediatría</t>
  </si>
  <si>
    <t>Neonatología</t>
  </si>
  <si>
    <t>Adultos</t>
  </si>
  <si>
    <t>Tocoginecología</t>
  </si>
  <si>
    <t>Neo</t>
  </si>
  <si>
    <t>Obstetricia</t>
  </si>
  <si>
    <t>HEEP (3)</t>
  </si>
  <si>
    <t>CONSULTAS EN GUARDIA AMBULATORIA POR CAUSAS EXTERNAS</t>
  </si>
  <si>
    <t>Atenciones por</t>
  </si>
  <si>
    <t>Heridas de</t>
  </si>
  <si>
    <t xml:space="preserve">arma de </t>
  </si>
  <si>
    <t>fuego (1)</t>
  </si>
  <si>
    <t xml:space="preserve">arma </t>
  </si>
  <si>
    <t>blancas (1)</t>
  </si>
  <si>
    <t xml:space="preserve">Lesiones en </t>
  </si>
  <si>
    <t xml:space="preserve">Accidentes de </t>
  </si>
  <si>
    <t>Tránsito (1)</t>
  </si>
  <si>
    <t>Pirotecnia</t>
  </si>
  <si>
    <t>Picaduras</t>
  </si>
  <si>
    <t>de alacrán</t>
  </si>
  <si>
    <t>Fuentes: Departamentos de Estadística de los hospitales provinciales. Sistema informatizado DTT.</t>
  </si>
  <si>
    <t>Notas:</t>
  </si>
  <si>
    <t>(1) Las consultas por heridas con armas de fuego y por accidentes de tránsito no incluyen heridas autoinfligidas y están incluidas en los valores totales de Consultas Ambulatorias.</t>
  </si>
  <si>
    <t xml:space="preserve">(2) A partir del 05/05/2016 se cambió la forma de registró de las atenciones de guardia en el HNVV. Se informan aquí número de eventos (o consultas de guardia), los cuales pueden estar relacionados con más de una </t>
  </si>
  <si>
    <t>atención médica, y las atenciones médicas, las cuales se informaban previamente.</t>
  </si>
  <si>
    <t>(3) A partir del 03/06/2016 se contabiliza por separado la guardia de adultos y pediátrica.</t>
  </si>
  <si>
    <t>(4) El 15/12/2017 el sistema estuvo fuera de servicio por actualización de la base de datos.</t>
  </si>
  <si>
    <t>(5) Las atenciones por pirotecnia son tomadas en época de fiestas.</t>
  </si>
  <si>
    <t>Abreviaturas efectores:</t>
  </si>
  <si>
    <t>CEMAR: Centro de Especialidades Médicas Ambulatorias de Rosario</t>
  </si>
  <si>
    <t>HECA: Hospital de Emergéncias Dr. Clemente Álvarez</t>
  </si>
  <si>
    <t>HIC: Hospital Intendente Carrasco</t>
  </si>
  <si>
    <t>HJBA: Hospital J. B. Alberdi</t>
  </si>
  <si>
    <t>HNVV: Hospitar de Niños V. J. Vilela</t>
  </si>
  <si>
    <t>HRSP: Hospital Roque Sáenz Peña</t>
  </si>
  <si>
    <t>HPR: Hospital Provincial de Rosario</t>
  </si>
  <si>
    <t>HPC: Hospital Provincial del Centenario</t>
  </si>
  <si>
    <t>HEEP: Hospital Escuela Eva Perón</t>
  </si>
  <si>
    <t>FEBRERO 2019</t>
  </si>
  <si>
    <t>MARZO 2019</t>
  </si>
  <si>
    <t>ABRIL 2019</t>
  </si>
  <si>
    <t>MAYO 2019</t>
  </si>
  <si>
    <t>Nota: El 29/05 se trabajó con guardias mínimas por el paro nacional.</t>
  </si>
  <si>
    <t>JUNIO 2019</t>
  </si>
  <si>
    <t>San Martín(5)</t>
  </si>
  <si>
    <t xml:space="preserve">(5) Se corrigieron las Guardias del C.S. San Martin ya que por error también se habían sumado las de Guardia de Enfermería.  </t>
  </si>
  <si>
    <t>JULIO 2019</t>
  </si>
  <si>
    <t>AGOSTO 2019</t>
  </si>
  <si>
    <t>SEPTIEMBRE 2019</t>
  </si>
  <si>
    <t>OCTUBRE 2019</t>
  </si>
  <si>
    <t>NOVIEMBRE 2019</t>
  </si>
  <si>
    <t>Nota: El día 12/11/19 hubo paro municipal y actualización de sistema</t>
  </si>
  <si>
    <t>DICIEMBRE 2019</t>
  </si>
  <si>
    <t>Total</t>
  </si>
  <si>
    <t>s/d</t>
  </si>
  <si>
    <t>Niños</t>
  </si>
  <si>
    <t>golpes de calor</t>
  </si>
  <si>
    <t>picadura de alacrán</t>
  </si>
  <si>
    <t>Atenciones por pirotecnia</t>
  </si>
  <si>
    <t>Consultas en guardia por HAF, HAB y accidentes de tránsito.</t>
  </si>
  <si>
    <t>Hospitales municipales. Rosario. Año 2019</t>
  </si>
  <si>
    <t>Mes</t>
  </si>
  <si>
    <t>HAF</t>
  </si>
  <si>
    <t>HAB</t>
  </si>
  <si>
    <t>Accidentes</t>
  </si>
  <si>
    <t>Ene</t>
  </si>
  <si>
    <t>Feb</t>
  </si>
  <si>
    <t>Mar</t>
  </si>
  <si>
    <t>Abr</t>
  </si>
  <si>
    <t>May</t>
  </si>
  <si>
    <t>Jun</t>
  </si>
  <si>
    <t>Jul</t>
  </si>
  <si>
    <t>Ago</t>
  </si>
  <si>
    <t>Sep</t>
  </si>
  <si>
    <t>Oct</t>
  </si>
  <si>
    <t>Nov</t>
  </si>
  <si>
    <t>Dic</t>
  </si>
  <si>
    <t>Tarjetas de guardia</t>
  </si>
  <si>
    <t>Nota: El CS San Martín cambió el modo de registro en la guardia.</t>
  </si>
</sst>
</file>

<file path=xl/styles.xml><?xml version="1.0" encoding="utf-8"?>
<styleSheet xmlns="http://schemas.openxmlformats.org/spreadsheetml/2006/main">
  <numFmts count="10">
    <numFmt numFmtId="164" formatCode="General"/>
    <numFmt numFmtId="165" formatCode="_ [$€]\ * #,##0.00_ ;_ [$€]\ * \-#,##0.00_ ;_ [$€]\ * \-??_ ;_ @_ "/>
    <numFmt numFmtId="166" formatCode="_ * #,##0_ ;_ * \-#,##0_ ;_ * \-_ ;_ @_ "/>
    <numFmt numFmtId="167" formatCode="_ * #,##0.00_ ;_ * \-#,##0.00_ ;_ * \-??_ ;_ @_ "/>
    <numFmt numFmtId="168" formatCode="_ &quot;$ &quot;* #,##0_ ;_ &quot;$ &quot;* \-#,##0_ ;_ &quot;$ &quot;* \-_ ;_ @_ "/>
    <numFmt numFmtId="169" formatCode="_ &quot;$ &quot;* #,##0.00_ ;_ &quot;$ &quot;* \-#,##0.00_ ;_ &quot;$ &quot;* \-??_ ;_ @_ "/>
    <numFmt numFmtId="170" formatCode="0\ %"/>
    <numFmt numFmtId="171" formatCode="@"/>
    <numFmt numFmtId="172" formatCode="General"/>
    <numFmt numFmtId="173" formatCode="0.0"/>
  </numFmts>
  <fonts count="44">
    <font>
      <sz val="10"/>
      <name val="Arial"/>
      <family val="2"/>
    </font>
    <font>
      <sz val="11"/>
      <color indexed="8"/>
      <name val="Calibri"/>
      <family val="2"/>
    </font>
    <font>
      <sz val="11"/>
      <color indexed="9"/>
      <name val="Calibri"/>
      <family val="2"/>
    </font>
    <font>
      <sz val="10"/>
      <color indexed="9"/>
      <name val="Arial"/>
      <family val="2"/>
    </font>
    <font>
      <b/>
      <sz val="10"/>
      <color indexed="8"/>
      <name val="Arial"/>
      <family val="2"/>
    </font>
    <font>
      <sz val="10"/>
      <color indexed="16"/>
      <name val="Arial"/>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b/>
      <sz val="10"/>
      <color indexed="9"/>
      <name val="Arial"/>
      <family val="2"/>
    </font>
    <font>
      <i/>
      <sz val="10"/>
      <color indexed="23"/>
      <name val="Arial"/>
      <family val="2"/>
    </font>
    <font>
      <sz val="10"/>
      <color indexed="58"/>
      <name val="Arial"/>
      <family val="2"/>
    </font>
    <font>
      <sz val="18"/>
      <color indexed="8"/>
      <name val="Arial"/>
      <family val="2"/>
    </font>
    <font>
      <sz val="12"/>
      <color indexed="8"/>
      <name val="Arial"/>
      <family val="2"/>
    </font>
    <font>
      <b/>
      <sz val="24"/>
      <color indexed="8"/>
      <name val="Arial"/>
      <family val="2"/>
    </font>
    <font>
      <sz val="11"/>
      <color indexed="20"/>
      <name val="Calibri"/>
      <family val="2"/>
    </font>
    <font>
      <sz val="10"/>
      <color indexed="19"/>
      <name val="Arial"/>
      <family val="2"/>
    </font>
    <font>
      <sz val="11"/>
      <color indexed="60"/>
      <name val="Calibri"/>
      <family val="2"/>
    </font>
    <font>
      <sz val="10"/>
      <color indexed="63"/>
      <name val="Arial"/>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Tahoma"/>
      <family val="2"/>
    </font>
    <font>
      <sz val="10"/>
      <name val="Tahoma"/>
      <family val="2"/>
    </font>
    <font>
      <sz val="10"/>
      <color indexed="9"/>
      <name val="Tahoma"/>
      <family val="2"/>
    </font>
    <font>
      <sz val="8"/>
      <color indexed="8"/>
      <name val="Arial"/>
      <family val="2"/>
    </font>
    <font>
      <b/>
      <sz val="15.75"/>
      <color indexed="8"/>
      <name val="Arial"/>
      <family val="2"/>
    </font>
    <font>
      <sz val="9.5"/>
      <color indexed="8"/>
      <name val="Arial"/>
      <family val="2"/>
    </font>
    <font>
      <sz val="10"/>
      <color indexed="8"/>
      <name val="Arial"/>
      <family val="2"/>
    </font>
    <font>
      <b/>
      <sz val="12"/>
      <color indexed="8"/>
      <name val="Arial"/>
      <family val="2"/>
    </font>
    <font>
      <sz val="9"/>
      <name val="Tahoma"/>
      <family val="2"/>
    </font>
    <font>
      <b/>
      <sz val="10.5"/>
      <color indexed="8"/>
      <name val="Arial"/>
      <family val="2"/>
    </font>
    <font>
      <sz val="8.75"/>
      <color indexed="8"/>
      <name val="Arial"/>
      <family val="2"/>
    </font>
    <font>
      <b/>
      <sz val="10.75"/>
      <color indexed="8"/>
      <name val="Arial"/>
      <family val="2"/>
    </font>
    <font>
      <sz val="8.25"/>
      <color indexed="8"/>
      <name val="Arial"/>
      <family val="2"/>
    </font>
    <font>
      <sz val="8.5"/>
      <color indexed="8"/>
      <name val="Arial"/>
      <family val="2"/>
    </font>
    <font>
      <b/>
      <sz val="8.5"/>
      <color indexed="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color indexed="8"/>
      </left>
      <right style="medium">
        <color indexed="8"/>
      </right>
      <top style="medium">
        <color indexed="8"/>
      </top>
      <bottom style="medium">
        <color indexed="8"/>
      </bottom>
    </border>
    <border>
      <left style="hair">
        <color indexed="8"/>
      </left>
      <right style="hair">
        <color indexed="8"/>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medium">
        <color indexed="8"/>
      </bottom>
    </border>
    <border>
      <left>
        <color indexed="63"/>
      </left>
      <right style="medium">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medium">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color indexed="8"/>
      </left>
      <right style="medium">
        <color indexed="8"/>
      </right>
      <top style="hair">
        <color indexed="8"/>
      </top>
      <bottom style="thin">
        <color indexed="8"/>
      </bottom>
    </border>
    <border>
      <left>
        <color indexed="63"/>
      </left>
      <right style="medium">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medium">
        <color indexed="8"/>
      </left>
      <right style="medium">
        <color indexed="8"/>
      </right>
      <top style="thin">
        <color indexed="8"/>
      </top>
      <bottom style="hair">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medium">
        <color indexed="8"/>
      </right>
      <top style="hair">
        <color indexed="8"/>
      </top>
      <bottom style="medium">
        <color indexed="8"/>
      </bottom>
    </border>
    <border>
      <left style="hair">
        <color indexed="8"/>
      </left>
      <right style="hair">
        <color indexed="8"/>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color indexed="63"/>
      </top>
      <bottom style="thin">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color indexed="63"/>
      </bottom>
    </border>
    <border>
      <left>
        <color indexed="63"/>
      </left>
      <right>
        <color indexed="63"/>
      </right>
      <top style="hair">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hair">
        <color indexed="8"/>
      </bottom>
    </border>
    <border>
      <left style="medium">
        <color indexed="8"/>
      </left>
      <right style="thin">
        <color indexed="8"/>
      </right>
      <top>
        <color indexed="63"/>
      </top>
      <bottom>
        <color indexed="63"/>
      </bottom>
    </border>
    <border>
      <left style="thin">
        <color indexed="8"/>
      </left>
      <right>
        <color indexed="63"/>
      </right>
      <top style="hair">
        <color indexed="8"/>
      </top>
      <bottom style="hair">
        <color indexed="8"/>
      </bottom>
    </border>
    <border>
      <left>
        <color indexed="63"/>
      </left>
      <right style="medium">
        <color indexed="8"/>
      </right>
      <top>
        <color indexed="63"/>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style="hair">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style="medium">
        <color indexed="8"/>
      </right>
      <top>
        <color indexed="63"/>
      </top>
      <bottom style="hair">
        <color indexed="8"/>
      </bottom>
    </border>
    <border>
      <left style="thin">
        <color indexed="8"/>
      </left>
      <right>
        <color indexed="63"/>
      </right>
      <top style="hair">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thin">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thin">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hair">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hair">
        <color indexed="8"/>
      </top>
      <bottom style="hair">
        <color indexed="8"/>
      </bottom>
    </border>
    <border>
      <left>
        <color indexed="63"/>
      </left>
      <right style="thin">
        <color indexed="8"/>
      </right>
      <top>
        <color indexed="63"/>
      </top>
      <bottom style="thin">
        <color indexed="8"/>
      </bottom>
    </border>
    <border>
      <left style="medium">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color indexed="63"/>
      </left>
      <right style="hair">
        <color indexed="8"/>
      </right>
      <top>
        <color indexed="63"/>
      </top>
      <bottom style="medium">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s>
  <cellStyleXfs count="23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0" borderId="0" applyNumberFormat="0" applyFill="0" applyBorder="0" applyAlignment="0" applyProtection="0"/>
    <xf numFmtId="164" fontId="5" fillId="19"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8" fillId="0" borderId="2" applyNumberFormat="0" applyFill="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10" fillId="0" borderId="0" applyNumberFormat="0" applyFill="0" applyBorder="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2" fillId="22" borderId="0" applyNumberFormat="0" applyBorder="0" applyAlignment="0" applyProtection="0"/>
    <xf numFmtId="165" fontId="0" fillId="0" borderId="0" applyFill="0" applyBorder="0" applyAlignment="0" applyProtection="0"/>
    <xf numFmtId="164" fontId="13" fillId="0" borderId="0" applyNumberFormat="0" applyFill="0" applyBorder="0" applyAlignment="0" applyProtection="0"/>
    <xf numFmtId="164" fontId="14" fillId="4" borderId="0" applyNumberFormat="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4" fontId="19" fillId="23"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21" fillId="23" borderId="3" applyNumberFormat="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23" fillId="0" borderId="0" applyNumberFormat="0" applyFill="0" applyBorder="0" applyAlignment="0" applyProtection="0"/>
    <xf numFmtId="164" fontId="24" fillId="0" borderId="0" applyNumberFormat="0" applyFill="0" applyBorder="0" applyAlignment="0" applyProtection="0"/>
    <xf numFmtId="164" fontId="25" fillId="0" borderId="6" applyNumberFormat="0" applyFill="0" applyAlignment="0" applyProtection="0"/>
    <xf numFmtId="164" fontId="26" fillId="0" borderId="0" applyNumberFormat="0" applyFill="0" applyBorder="0" applyAlignment="0" applyProtection="0"/>
    <xf numFmtId="164" fontId="27" fillId="0" borderId="7" applyNumberFormat="0" applyFill="0" applyAlignment="0" applyProtection="0"/>
    <xf numFmtId="164" fontId="28" fillId="0" borderId="8" applyNumberFormat="0" applyFill="0" applyAlignment="0" applyProtection="0"/>
    <xf numFmtId="164" fontId="10" fillId="0" borderId="9" applyNumberFormat="0" applyFill="0" applyAlignment="0" applyProtection="0"/>
    <xf numFmtId="164" fontId="0" fillId="0" borderId="0" applyNumberFormat="0" applyFill="0" applyBorder="0" applyAlignment="0" applyProtection="0"/>
    <xf numFmtId="164" fontId="5" fillId="0" borderId="0" applyNumberFormat="0" applyFill="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cellStyleXfs>
  <cellXfs count="288">
    <xf numFmtId="164" fontId="0" fillId="0" borderId="0" xfId="0" applyAlignment="1">
      <alignment/>
    </xf>
    <xf numFmtId="164" fontId="0" fillId="29" borderId="0" xfId="0" applyFill="1" applyAlignment="1">
      <alignment vertical="center"/>
    </xf>
    <xf numFmtId="164" fontId="0" fillId="29" borderId="0" xfId="0" applyFont="1" applyFill="1" applyAlignment="1">
      <alignment vertical="center"/>
    </xf>
    <xf numFmtId="164" fontId="0" fillId="29" borderId="0" xfId="0" applyFont="1" applyFill="1" applyAlignment="1">
      <alignment horizontal="center" vertical="center"/>
    </xf>
    <xf numFmtId="164" fontId="0" fillId="29" borderId="0" xfId="0" applyFill="1" applyAlignment="1">
      <alignment/>
    </xf>
    <xf numFmtId="164" fontId="3" fillId="29" borderId="0" xfId="0" applyFont="1" applyFill="1" applyAlignment="1">
      <alignment vertical="center"/>
    </xf>
    <xf numFmtId="171" fontId="29" fillId="21" borderId="10" xfId="0" applyNumberFormat="1" applyFont="1" applyFill="1" applyBorder="1" applyAlignment="1">
      <alignment horizontal="center" vertical="center" wrapText="1"/>
    </xf>
    <xf numFmtId="164" fontId="30" fillId="21" borderId="11" xfId="0" applyFont="1" applyFill="1" applyBorder="1" applyAlignment="1">
      <alignment horizontal="center" vertical="center"/>
    </xf>
    <xf numFmtId="164" fontId="30" fillId="21" borderId="12" xfId="0" applyFont="1" applyFill="1" applyBorder="1" applyAlignment="1">
      <alignment horizontal="center" vertical="center"/>
    </xf>
    <xf numFmtId="164" fontId="29" fillId="24" borderId="10" xfId="0" applyFont="1" applyFill="1" applyBorder="1" applyAlignment="1">
      <alignment horizontal="center" vertical="center"/>
    </xf>
    <xf numFmtId="164" fontId="30" fillId="29" borderId="0" xfId="0" applyFont="1" applyFill="1" applyAlignment="1">
      <alignment vertical="center"/>
    </xf>
    <xf numFmtId="164" fontId="31" fillId="29" borderId="0" xfId="0" applyFont="1" applyFill="1" applyAlignment="1">
      <alignment vertical="center"/>
    </xf>
    <xf numFmtId="164" fontId="30" fillId="21" borderId="13" xfId="0" applyFont="1" applyFill="1" applyBorder="1" applyAlignment="1">
      <alignment horizontal="center" vertical="center"/>
    </xf>
    <xf numFmtId="164" fontId="30" fillId="21" borderId="14" xfId="0" applyFont="1" applyFill="1" applyBorder="1" applyAlignment="1">
      <alignment horizontal="center" vertical="center"/>
    </xf>
    <xf numFmtId="164" fontId="30" fillId="21" borderId="15" xfId="0" applyFont="1" applyFill="1" applyBorder="1" applyAlignment="1">
      <alignment horizontal="center" vertical="center"/>
    </xf>
    <xf numFmtId="164" fontId="30" fillId="21" borderId="16" xfId="0" applyFont="1" applyFill="1" applyBorder="1" applyAlignment="1">
      <alignment horizontal="center" vertical="center"/>
    </xf>
    <xf numFmtId="164" fontId="29" fillId="8" borderId="17" xfId="0" applyFont="1" applyFill="1" applyBorder="1" applyAlignment="1">
      <alignment vertical="center"/>
    </xf>
    <xf numFmtId="164" fontId="30" fillId="8" borderId="18" xfId="0" applyFont="1" applyFill="1" applyBorder="1" applyAlignment="1">
      <alignment vertical="center"/>
    </xf>
    <xf numFmtId="164" fontId="30" fillId="8" borderId="18" xfId="0" applyFont="1" applyFill="1" applyBorder="1" applyAlignment="1">
      <alignment horizontal="center" vertical="center"/>
    </xf>
    <xf numFmtId="164" fontId="30" fillId="8" borderId="19" xfId="0" applyFont="1" applyFill="1" applyBorder="1" applyAlignment="1">
      <alignment horizontal="center" vertical="center"/>
    </xf>
    <xf numFmtId="164" fontId="0" fillId="29" borderId="0" xfId="0" applyFill="1" applyBorder="1" applyAlignment="1">
      <alignment horizontal="center" vertical="center"/>
    </xf>
    <xf numFmtId="171" fontId="30" fillId="29" borderId="20" xfId="0" applyNumberFormat="1" applyFont="1" applyFill="1" applyBorder="1" applyAlignment="1">
      <alignment horizontal="center" vertical="center" wrapText="1"/>
    </xf>
    <xf numFmtId="171" fontId="30" fillId="29" borderId="21" xfId="0" applyNumberFormat="1" applyFont="1" applyFill="1" applyBorder="1" applyAlignment="1">
      <alignment horizontal="center" vertical="center" wrapText="1"/>
    </xf>
    <xf numFmtId="171" fontId="30" fillId="29" borderId="12" xfId="0" applyNumberFormat="1" applyFont="1" applyFill="1" applyBorder="1" applyAlignment="1">
      <alignment horizontal="center" vertical="center" wrapText="1"/>
    </xf>
    <xf numFmtId="164" fontId="30" fillId="29" borderId="22" xfId="0" applyFont="1" applyFill="1" applyBorder="1" applyAlignment="1">
      <alignment horizontal="center" vertical="center"/>
    </xf>
    <xf numFmtId="164" fontId="30" fillId="29" borderId="11" xfId="0" applyFont="1" applyFill="1" applyBorder="1" applyAlignment="1">
      <alignment horizontal="center" vertical="center"/>
    </xf>
    <xf numFmtId="164" fontId="30" fillId="29" borderId="23" xfId="0" applyFont="1" applyFill="1" applyBorder="1" applyAlignment="1">
      <alignment horizontal="center" vertical="center"/>
    </xf>
    <xf numFmtId="164" fontId="30" fillId="29" borderId="24" xfId="0" applyFont="1" applyFill="1" applyBorder="1" applyAlignment="1">
      <alignment horizontal="center" vertical="center"/>
    </xf>
    <xf numFmtId="164" fontId="29" fillId="24" borderId="25" xfId="0" applyNumberFormat="1" applyFont="1" applyFill="1" applyBorder="1" applyAlignment="1">
      <alignment horizontal="center" vertical="center"/>
    </xf>
    <xf numFmtId="171" fontId="30" fillId="29" borderId="26" xfId="0" applyNumberFormat="1" applyFont="1" applyFill="1" applyBorder="1" applyAlignment="1">
      <alignment horizontal="center" vertical="center" wrapText="1"/>
    </xf>
    <xf numFmtId="171" fontId="30" fillId="29" borderId="27" xfId="0" applyNumberFormat="1" applyFont="1" applyFill="1" applyBorder="1" applyAlignment="1">
      <alignment horizontal="center" vertical="center" wrapText="1"/>
    </xf>
    <xf numFmtId="171" fontId="30" fillId="29" borderId="28" xfId="0" applyNumberFormat="1" applyFont="1" applyFill="1" applyBorder="1" applyAlignment="1">
      <alignment horizontal="center" vertical="center" wrapText="1"/>
    </xf>
    <xf numFmtId="164" fontId="30" fillId="29" borderId="29" xfId="0" applyFont="1" applyFill="1" applyBorder="1" applyAlignment="1">
      <alignment horizontal="center" vertical="center"/>
    </xf>
    <xf numFmtId="164" fontId="30" fillId="29" borderId="30" xfId="0" applyFont="1" applyFill="1" applyBorder="1" applyAlignment="1">
      <alignment horizontal="center" vertical="center"/>
    </xf>
    <xf numFmtId="164" fontId="29" fillId="24" borderId="31" xfId="0" applyNumberFormat="1" applyFont="1" applyFill="1" applyBorder="1" applyAlignment="1">
      <alignment horizontal="center" vertical="center"/>
    </xf>
    <xf numFmtId="171" fontId="30" fillId="29" borderId="0" xfId="0" applyNumberFormat="1" applyFont="1" applyFill="1" applyBorder="1" applyAlignment="1">
      <alignment horizontal="center" vertical="center" wrapText="1"/>
    </xf>
    <xf numFmtId="171" fontId="30" fillId="29" borderId="32" xfId="0" applyNumberFormat="1" applyFont="1" applyFill="1" applyBorder="1" applyAlignment="1">
      <alignment horizontal="center" vertical="center" wrapText="1"/>
    </xf>
    <xf numFmtId="164" fontId="30" fillId="29" borderId="33" xfId="0" applyFont="1" applyFill="1" applyBorder="1" applyAlignment="1">
      <alignment horizontal="center" vertical="center"/>
    </xf>
    <xf numFmtId="164" fontId="30" fillId="29" borderId="34" xfId="0" applyFont="1" applyFill="1" applyBorder="1" applyAlignment="1">
      <alignment horizontal="center" vertical="center"/>
    </xf>
    <xf numFmtId="164" fontId="29" fillId="24" borderId="35" xfId="0" applyNumberFormat="1" applyFont="1" applyFill="1" applyBorder="1" applyAlignment="1">
      <alignment horizontal="center" vertical="center"/>
    </xf>
    <xf numFmtId="171" fontId="30" fillId="29" borderId="36" xfId="0" applyNumberFormat="1" applyFont="1" applyFill="1" applyBorder="1" applyAlignment="1">
      <alignment horizontal="center" vertical="center" wrapText="1"/>
    </xf>
    <xf numFmtId="171" fontId="30" fillId="29" borderId="37" xfId="0" applyNumberFormat="1" applyFont="1" applyFill="1" applyBorder="1" applyAlignment="1">
      <alignment horizontal="center" vertical="center" wrapText="1"/>
    </xf>
    <xf numFmtId="171" fontId="30" fillId="29" borderId="38" xfId="0" applyNumberFormat="1" applyFont="1" applyFill="1" applyBorder="1" applyAlignment="1">
      <alignment horizontal="center" vertical="center" wrapText="1"/>
    </xf>
    <xf numFmtId="164" fontId="30" fillId="29" borderId="39" xfId="0" applyFont="1" applyFill="1" applyBorder="1" applyAlignment="1">
      <alignment horizontal="center" vertical="center"/>
    </xf>
    <xf numFmtId="164" fontId="30" fillId="29" borderId="15" xfId="0" applyFont="1" applyFill="1" applyBorder="1" applyAlignment="1">
      <alignment horizontal="center" vertical="center"/>
    </xf>
    <xf numFmtId="164" fontId="29" fillId="24" borderId="40" xfId="0" applyNumberFormat="1" applyFont="1" applyFill="1" applyBorder="1" applyAlignment="1">
      <alignment horizontal="center" vertical="center"/>
    </xf>
    <xf numFmtId="164" fontId="31" fillId="29" borderId="0" xfId="0" applyFont="1" applyFill="1" applyAlignment="1">
      <alignment/>
    </xf>
    <xf numFmtId="164" fontId="30" fillId="29" borderId="41" xfId="0" applyFont="1" applyFill="1" applyBorder="1" applyAlignment="1">
      <alignment horizontal="center" vertical="center"/>
    </xf>
    <xf numFmtId="164" fontId="30" fillId="29" borderId="42" xfId="0" applyFont="1" applyFill="1" applyBorder="1" applyAlignment="1">
      <alignment horizontal="left" vertical="center" indent="1"/>
    </xf>
    <xf numFmtId="164" fontId="30" fillId="29" borderId="43" xfId="0" applyFont="1" applyFill="1" applyBorder="1" applyAlignment="1">
      <alignment horizontal="left" vertical="center" indent="1"/>
    </xf>
    <xf numFmtId="164" fontId="30" fillId="29" borderId="44" xfId="0" applyFont="1" applyFill="1" applyBorder="1" applyAlignment="1">
      <alignment horizontal="center" vertical="center"/>
    </xf>
    <xf numFmtId="164" fontId="30" fillId="29" borderId="45" xfId="0" applyFont="1" applyFill="1" applyBorder="1" applyAlignment="1">
      <alignment horizontal="center" vertical="center"/>
    </xf>
    <xf numFmtId="164" fontId="29" fillId="24" borderId="46" xfId="0" applyNumberFormat="1" applyFont="1" applyFill="1" applyBorder="1" applyAlignment="1">
      <alignment horizontal="center" vertical="center"/>
    </xf>
    <xf numFmtId="164" fontId="30" fillId="29" borderId="0" xfId="0" applyFont="1" applyFill="1" applyAlignment="1">
      <alignment/>
    </xf>
    <xf numFmtId="164" fontId="30" fillId="29" borderId="47" xfId="0" applyFont="1" applyFill="1" applyBorder="1" applyAlignment="1">
      <alignment horizontal="left" vertical="center" indent="1"/>
    </xf>
    <xf numFmtId="164" fontId="30" fillId="29" borderId="48" xfId="0" applyFont="1" applyFill="1" applyBorder="1" applyAlignment="1">
      <alignment horizontal="left" vertical="center" indent="1"/>
    </xf>
    <xf numFmtId="164" fontId="30" fillId="29" borderId="49" xfId="0" applyFont="1" applyFill="1" applyBorder="1" applyAlignment="1">
      <alignment horizontal="center" vertical="center"/>
    </xf>
    <xf numFmtId="164" fontId="30" fillId="29" borderId="50" xfId="0" applyFont="1" applyFill="1" applyBorder="1" applyAlignment="1">
      <alignment horizontal="center" vertical="center"/>
    </xf>
    <xf numFmtId="164" fontId="29" fillId="24" borderId="51" xfId="0" applyNumberFormat="1" applyFont="1" applyFill="1" applyBorder="1" applyAlignment="1">
      <alignment horizontal="center" vertical="center"/>
    </xf>
    <xf numFmtId="164" fontId="30" fillId="29" borderId="47" xfId="0" applyFont="1" applyFill="1" applyBorder="1" applyAlignment="1">
      <alignment horizontal="left" vertical="center" wrapText="1" indent="1"/>
    </xf>
    <xf numFmtId="164" fontId="30" fillId="29" borderId="52" xfId="0" applyFont="1" applyFill="1" applyBorder="1" applyAlignment="1">
      <alignment horizontal="left" vertical="center" indent="1"/>
    </xf>
    <xf numFmtId="164" fontId="30" fillId="29" borderId="32" xfId="0" applyFont="1" applyFill="1" applyBorder="1" applyAlignment="1">
      <alignment vertical="center"/>
    </xf>
    <xf numFmtId="164" fontId="30" fillId="29" borderId="53" xfId="0" applyFont="1" applyFill="1" applyBorder="1" applyAlignment="1">
      <alignment horizontal="center" vertical="center"/>
    </xf>
    <xf numFmtId="164" fontId="30" fillId="29" borderId="27" xfId="0" applyFont="1" applyFill="1" applyBorder="1" applyAlignment="1">
      <alignment horizontal="left" vertical="center" indent="1"/>
    </xf>
    <xf numFmtId="164" fontId="30" fillId="29" borderId="28" xfId="0" applyFont="1" applyFill="1" applyBorder="1" applyAlignment="1">
      <alignment vertical="center"/>
    </xf>
    <xf numFmtId="164" fontId="30" fillId="29" borderId="54" xfId="0" applyFont="1" applyFill="1" applyBorder="1" applyAlignment="1">
      <alignment horizontal="left" vertical="center" indent="1"/>
    </xf>
    <xf numFmtId="164" fontId="30" fillId="29" borderId="55" xfId="0" applyFont="1" applyFill="1" applyBorder="1" applyAlignment="1">
      <alignment horizontal="left" vertical="center" indent="1"/>
    </xf>
    <xf numFmtId="164" fontId="30" fillId="0" borderId="34" xfId="0" applyFont="1" applyFill="1" applyBorder="1" applyAlignment="1">
      <alignment horizontal="center" vertical="center"/>
    </xf>
    <xf numFmtId="164" fontId="30" fillId="29" borderId="26" xfId="0" applyFont="1" applyFill="1" applyBorder="1" applyAlignment="1">
      <alignment horizontal="left" vertical="center" indent="1"/>
    </xf>
    <xf numFmtId="164" fontId="30" fillId="0" borderId="45" xfId="0" applyFont="1" applyFill="1" applyBorder="1" applyAlignment="1">
      <alignment horizontal="center" vertical="center"/>
    </xf>
    <xf numFmtId="164" fontId="29" fillId="24" borderId="56" xfId="0" applyNumberFormat="1" applyFont="1" applyFill="1" applyBorder="1" applyAlignment="1">
      <alignment horizontal="center" vertical="center"/>
    </xf>
    <xf numFmtId="164" fontId="30" fillId="29" borderId="0" xfId="0" applyFont="1" applyFill="1" applyBorder="1" applyAlignment="1">
      <alignment horizontal="left" vertical="center" indent="1"/>
    </xf>
    <xf numFmtId="164" fontId="30" fillId="29" borderId="57" xfId="0" applyFont="1" applyFill="1" applyBorder="1" applyAlignment="1">
      <alignment horizontal="center" vertical="center"/>
    </xf>
    <xf numFmtId="164" fontId="30" fillId="29" borderId="58" xfId="0" applyFont="1" applyFill="1" applyBorder="1" applyAlignment="1">
      <alignment horizontal="center" vertical="center"/>
    </xf>
    <xf numFmtId="164" fontId="30" fillId="0" borderId="58" xfId="0" applyFont="1" applyFill="1" applyBorder="1" applyAlignment="1">
      <alignment horizontal="center" vertical="center"/>
    </xf>
    <xf numFmtId="164" fontId="29" fillId="24" borderId="59" xfId="0" applyNumberFormat="1" applyFont="1" applyFill="1" applyBorder="1" applyAlignment="1">
      <alignment horizontal="center" vertical="center"/>
    </xf>
    <xf numFmtId="164" fontId="30" fillId="29" borderId="60" xfId="0" applyFont="1" applyFill="1" applyBorder="1" applyAlignment="1">
      <alignment vertical="center"/>
    </xf>
    <xf numFmtId="164" fontId="29" fillId="24" borderId="61" xfId="0" applyNumberFormat="1" applyFont="1" applyFill="1" applyBorder="1" applyAlignment="1">
      <alignment horizontal="center" vertical="center"/>
    </xf>
    <xf numFmtId="164" fontId="30" fillId="29" borderId="62" xfId="0" applyFont="1" applyFill="1" applyBorder="1" applyAlignment="1">
      <alignment horizontal="left" vertical="center" indent="1"/>
    </xf>
    <xf numFmtId="164" fontId="30" fillId="0" borderId="63" xfId="0" applyFont="1" applyBorder="1" applyAlignment="1">
      <alignment horizontal="center"/>
    </xf>
    <xf numFmtId="164" fontId="30" fillId="0" borderId="64" xfId="0" applyFont="1" applyBorder="1" applyAlignment="1">
      <alignment horizontal="center"/>
    </xf>
    <xf numFmtId="164" fontId="30" fillId="29" borderId="54" xfId="0" applyFont="1" applyFill="1" applyBorder="1" applyAlignment="1">
      <alignment horizontal="left" vertical="center" wrapText="1" indent="1"/>
    </xf>
    <xf numFmtId="164" fontId="30" fillId="29" borderId="62" xfId="0" applyFont="1" applyFill="1" applyBorder="1" applyAlignment="1">
      <alignment horizontal="left" vertical="center" wrapText="1" indent="1"/>
    </xf>
    <xf numFmtId="164" fontId="30" fillId="29" borderId="65" xfId="0" applyFont="1" applyFill="1" applyBorder="1" applyAlignment="1">
      <alignment horizontal="left" vertical="center" indent="1"/>
    </xf>
    <xf numFmtId="164" fontId="30" fillId="29" borderId="66" xfId="0" applyFont="1" applyFill="1" applyBorder="1" applyAlignment="1">
      <alignment horizontal="left" vertical="center" indent="1"/>
    </xf>
    <xf numFmtId="164" fontId="30" fillId="29" borderId="67" xfId="0" applyFont="1" applyFill="1" applyBorder="1" applyAlignment="1">
      <alignment vertical="center"/>
    </xf>
    <xf numFmtId="164" fontId="30" fillId="29" borderId="36" xfId="0" applyFont="1" applyFill="1" applyBorder="1" applyAlignment="1">
      <alignment horizontal="left" vertical="center" wrapText="1" indent="1"/>
    </xf>
    <xf numFmtId="164" fontId="30" fillId="29" borderId="68" xfId="0" applyFont="1" applyFill="1" applyBorder="1" applyAlignment="1">
      <alignment horizontal="left" vertical="center" indent="1"/>
    </xf>
    <xf numFmtId="164" fontId="30" fillId="29" borderId="38" xfId="0" applyFont="1" applyFill="1" applyBorder="1" applyAlignment="1">
      <alignment vertical="center"/>
    </xf>
    <xf numFmtId="164" fontId="29" fillId="8" borderId="26" xfId="0" applyFont="1" applyFill="1" applyBorder="1" applyAlignment="1">
      <alignment vertical="center"/>
    </xf>
    <xf numFmtId="164" fontId="30" fillId="8" borderId="0" xfId="0" applyFont="1" applyFill="1" applyBorder="1" applyAlignment="1">
      <alignment vertical="center"/>
    </xf>
    <xf numFmtId="173" fontId="29" fillId="29" borderId="0" xfId="0" applyNumberFormat="1" applyFont="1" applyFill="1" applyBorder="1" applyAlignment="1">
      <alignment horizontal="center"/>
    </xf>
    <xf numFmtId="164" fontId="29" fillId="29" borderId="69" xfId="0" applyFont="1" applyFill="1" applyBorder="1" applyAlignment="1">
      <alignment horizontal="center" vertical="center"/>
    </xf>
    <xf numFmtId="164" fontId="30" fillId="29" borderId="70" xfId="0" applyFont="1" applyFill="1" applyBorder="1" applyAlignment="1">
      <alignment horizontal="left" vertical="center" indent="1"/>
    </xf>
    <xf numFmtId="164" fontId="30" fillId="29" borderId="12" xfId="0" applyFont="1" applyFill="1" applyBorder="1" applyAlignment="1">
      <alignment vertical="center"/>
    </xf>
    <xf numFmtId="164" fontId="29" fillId="24" borderId="10" xfId="0" applyNumberFormat="1" applyFont="1" applyFill="1" applyBorder="1" applyAlignment="1">
      <alignment horizontal="center" vertical="center"/>
    </xf>
    <xf numFmtId="164" fontId="29" fillId="29" borderId="71" xfId="0" applyFont="1" applyFill="1" applyBorder="1" applyAlignment="1">
      <alignment horizontal="center" vertical="center"/>
    </xf>
    <xf numFmtId="164" fontId="30" fillId="29" borderId="72" xfId="0" applyFont="1" applyFill="1" applyBorder="1" applyAlignment="1">
      <alignment horizontal="left" vertical="center" indent="1"/>
    </xf>
    <xf numFmtId="164" fontId="30" fillId="29" borderId="73" xfId="0" applyFont="1" applyFill="1" applyBorder="1" applyAlignment="1">
      <alignment vertical="center"/>
    </xf>
    <xf numFmtId="164" fontId="30" fillId="29" borderId="74" xfId="0" applyFont="1" applyFill="1" applyBorder="1" applyAlignment="1">
      <alignment horizontal="left" vertical="center" indent="1"/>
    </xf>
    <xf numFmtId="164" fontId="30" fillId="29" borderId="75" xfId="0" applyFont="1" applyFill="1" applyBorder="1" applyAlignment="1">
      <alignment horizontal="left" vertical="center" indent="1"/>
    </xf>
    <xf numFmtId="164" fontId="29" fillId="29" borderId="76" xfId="0" applyFont="1" applyFill="1" applyBorder="1" applyAlignment="1">
      <alignment horizontal="center" vertical="center"/>
    </xf>
    <xf numFmtId="164" fontId="30" fillId="29" borderId="77" xfId="0" applyFont="1" applyFill="1" applyBorder="1" applyAlignment="1">
      <alignment horizontal="left" vertical="center" indent="1"/>
    </xf>
    <xf numFmtId="164" fontId="30" fillId="29" borderId="78" xfId="0" applyFont="1" applyFill="1" applyBorder="1" applyAlignment="1">
      <alignment vertical="center"/>
    </xf>
    <xf numFmtId="164" fontId="30" fillId="29" borderId="64" xfId="0" applyFont="1" applyFill="1" applyBorder="1" applyAlignment="1">
      <alignment horizontal="center" vertical="center"/>
    </xf>
    <xf numFmtId="164" fontId="30" fillId="29" borderId="79" xfId="0" applyFont="1" applyFill="1" applyBorder="1" applyAlignment="1">
      <alignment horizontal="left" vertical="center" indent="1"/>
    </xf>
    <xf numFmtId="164" fontId="30" fillId="29" borderId="63" xfId="0" applyFont="1" applyFill="1" applyBorder="1" applyAlignment="1">
      <alignment horizontal="center" vertical="center"/>
    </xf>
    <xf numFmtId="164" fontId="30" fillId="29" borderId="80" xfId="0" applyFont="1" applyFill="1" applyBorder="1" applyAlignment="1">
      <alignment horizontal="center" vertical="center"/>
    </xf>
    <xf numFmtId="164" fontId="30" fillId="29" borderId="81" xfId="0" applyFont="1" applyFill="1" applyBorder="1" applyAlignment="1">
      <alignment horizontal="center" vertical="center"/>
    </xf>
    <xf numFmtId="164" fontId="30" fillId="29" borderId="82" xfId="0" applyFont="1" applyFill="1" applyBorder="1" applyAlignment="1">
      <alignment horizontal="center" vertical="center"/>
    </xf>
    <xf numFmtId="164" fontId="30" fillId="29" borderId="13" xfId="0" applyFont="1" applyFill="1" applyBorder="1" applyAlignment="1">
      <alignment horizontal="center" vertical="center"/>
    </xf>
    <xf numFmtId="164" fontId="30" fillId="29" borderId="14" xfId="0" applyFont="1" applyFill="1" applyBorder="1" applyAlignment="1">
      <alignment horizontal="center" vertical="center"/>
    </xf>
    <xf numFmtId="164" fontId="30" fillId="29" borderId="83" xfId="0" applyFont="1" applyFill="1" applyBorder="1" applyAlignment="1">
      <alignment horizontal="center" vertical="center"/>
    </xf>
    <xf numFmtId="171" fontId="29" fillId="29" borderId="71" xfId="0" applyNumberFormat="1" applyFont="1" applyFill="1" applyBorder="1" applyAlignment="1">
      <alignment horizontal="center" vertical="center"/>
    </xf>
    <xf numFmtId="164" fontId="30" fillId="29" borderId="84" xfId="0" applyFont="1" applyFill="1" applyBorder="1" applyAlignment="1">
      <alignment horizontal="center" vertical="center"/>
    </xf>
    <xf numFmtId="164" fontId="30" fillId="29" borderId="85" xfId="0" applyFont="1" applyFill="1" applyBorder="1" applyAlignment="1">
      <alignment horizontal="left" vertical="center" indent="1"/>
    </xf>
    <xf numFmtId="164" fontId="30" fillId="29" borderId="86" xfId="0" applyFont="1" applyFill="1" applyBorder="1" applyAlignment="1">
      <alignment vertical="center"/>
    </xf>
    <xf numFmtId="164" fontId="30" fillId="29" borderId="87" xfId="0" applyFont="1" applyFill="1" applyBorder="1" applyAlignment="1">
      <alignment horizontal="center" vertical="center"/>
    </xf>
    <xf numFmtId="164" fontId="30" fillId="29" borderId="88" xfId="0" applyFont="1" applyFill="1" applyBorder="1" applyAlignment="1">
      <alignment horizontal="center" vertical="center"/>
    </xf>
    <xf numFmtId="164" fontId="30" fillId="29" borderId="89" xfId="0" applyFont="1" applyFill="1" applyBorder="1" applyAlignment="1">
      <alignment horizontal="center" vertical="center"/>
    </xf>
    <xf numFmtId="164" fontId="0" fillId="29" borderId="0" xfId="0" applyFont="1" applyFill="1" applyAlignment="1">
      <alignment horizontal="left" vertical="center" indent="1"/>
    </xf>
    <xf numFmtId="164" fontId="30" fillId="8" borderId="21" xfId="0" applyFont="1" applyFill="1" applyBorder="1" applyAlignment="1">
      <alignment horizontal="center" vertical="center"/>
    </xf>
    <xf numFmtId="164" fontId="30" fillId="8" borderId="90" xfId="0" applyFont="1" applyFill="1" applyBorder="1" applyAlignment="1">
      <alignment horizontal="center" vertical="center"/>
    </xf>
    <xf numFmtId="164" fontId="30" fillId="29" borderId="68" xfId="0" applyFont="1" applyFill="1" applyBorder="1" applyAlignment="1">
      <alignment horizontal="center" vertical="center"/>
    </xf>
    <xf numFmtId="164" fontId="0" fillId="0" borderId="79" xfId="199" applyNumberFormat="1" applyFill="1" applyBorder="1" applyAlignment="1" applyProtection="1">
      <alignment/>
      <protection/>
    </xf>
    <xf numFmtId="164" fontId="0" fillId="0" borderId="0" xfId="199" applyNumberFormat="1" applyFill="1" applyBorder="1" applyAlignment="1" applyProtection="1">
      <alignment/>
      <protection/>
    </xf>
    <xf numFmtId="164" fontId="0" fillId="0" borderId="91" xfId="199" applyNumberFormat="1" applyFill="1" applyBorder="1" applyAlignment="1" applyProtection="1">
      <alignment/>
      <protection/>
    </xf>
    <xf numFmtId="171" fontId="29" fillId="21" borderId="92" xfId="0" applyNumberFormat="1" applyFont="1" applyFill="1" applyBorder="1" applyAlignment="1">
      <alignment horizontal="center" vertical="center" wrapText="1"/>
    </xf>
    <xf numFmtId="171" fontId="30" fillId="29" borderId="73" xfId="0" applyNumberFormat="1" applyFont="1" applyFill="1" applyBorder="1" applyAlignment="1">
      <alignment horizontal="center" vertical="center" wrapText="1"/>
    </xf>
    <xf numFmtId="164" fontId="0" fillId="30" borderId="0" xfId="0" applyFill="1" applyAlignment="1">
      <alignment/>
    </xf>
    <xf numFmtId="171" fontId="30" fillId="29" borderId="0" xfId="0" applyNumberFormat="1" applyFont="1" applyFill="1" applyBorder="1" applyAlignment="1">
      <alignment horizontal="left" vertical="center" wrapText="1"/>
    </xf>
    <xf numFmtId="171" fontId="30" fillId="29" borderId="16" xfId="0" applyNumberFormat="1" applyFont="1" applyFill="1" applyBorder="1" applyAlignment="1">
      <alignment horizontal="center" vertical="center" wrapText="1"/>
    </xf>
    <xf numFmtId="164" fontId="30" fillId="29" borderId="60" xfId="0" applyFont="1" applyFill="1" applyBorder="1" applyAlignment="1">
      <alignment horizontal="left" vertical="center" indent="1"/>
    </xf>
    <xf numFmtId="164" fontId="30" fillId="0" borderId="41" xfId="0" applyFont="1" applyFill="1" applyBorder="1" applyAlignment="1">
      <alignment horizontal="center" vertical="center"/>
    </xf>
    <xf numFmtId="164" fontId="30" fillId="29" borderId="26" xfId="0" applyFont="1" applyFill="1" applyBorder="1" applyAlignment="1">
      <alignment horizontal="left" vertical="center" wrapText="1" indent="1"/>
    </xf>
    <xf numFmtId="164" fontId="30" fillId="29" borderId="83" xfId="0" applyFont="1" applyFill="1" applyBorder="1" applyAlignment="1">
      <alignment horizontal="left" vertical="center" indent="1"/>
    </xf>
    <xf numFmtId="164" fontId="30" fillId="29" borderId="16" xfId="0" applyFont="1" applyFill="1" applyBorder="1" applyAlignment="1">
      <alignment vertical="center"/>
    </xf>
    <xf numFmtId="164" fontId="29" fillId="24" borderId="19" xfId="0" applyNumberFormat="1" applyFont="1" applyFill="1" applyBorder="1" applyAlignment="1">
      <alignment horizontal="center" vertical="center"/>
    </xf>
    <xf numFmtId="164" fontId="30" fillId="29" borderId="93" xfId="0" applyFont="1" applyFill="1" applyBorder="1" applyAlignment="1">
      <alignment horizontal="center" vertical="center"/>
    </xf>
    <xf numFmtId="164" fontId="30" fillId="29" borderId="94" xfId="0" applyFont="1" applyFill="1" applyBorder="1" applyAlignment="1">
      <alignment horizontal="center" vertical="center"/>
    </xf>
    <xf numFmtId="164" fontId="30" fillId="29" borderId="95" xfId="0" applyFont="1" applyFill="1" applyBorder="1" applyAlignment="1">
      <alignment horizontal="center" vertical="center"/>
    </xf>
    <xf numFmtId="164" fontId="30" fillId="29" borderId="38" xfId="0" applyFont="1" applyFill="1" applyBorder="1" applyAlignment="1">
      <alignment horizontal="center" vertical="center"/>
    </xf>
    <xf numFmtId="171" fontId="29" fillId="21" borderId="10" xfId="0" applyNumberFormat="1" applyFont="1" applyFill="1" applyBorder="1" applyAlignment="1">
      <alignment horizontal="center" vertical="center" wrapText="1"/>
    </xf>
    <xf numFmtId="164" fontId="30" fillId="21" borderId="11" xfId="0" applyFont="1" applyFill="1" applyBorder="1" applyAlignment="1">
      <alignment horizontal="center" vertical="center"/>
    </xf>
    <xf numFmtId="164" fontId="30" fillId="21" borderId="12" xfId="0" applyFont="1" applyFill="1" applyBorder="1" applyAlignment="1">
      <alignment horizontal="center" vertical="center"/>
    </xf>
    <xf numFmtId="164" fontId="30" fillId="24" borderId="10" xfId="0" applyFont="1" applyFill="1" applyBorder="1" applyAlignment="1">
      <alignment horizontal="center" vertical="center"/>
    </xf>
    <xf numFmtId="164" fontId="30" fillId="21" borderId="13" xfId="0" applyFont="1" applyFill="1" applyBorder="1" applyAlignment="1">
      <alignment horizontal="center" vertical="center"/>
    </xf>
    <xf numFmtId="164" fontId="30" fillId="21" borderId="14" xfId="0" applyFont="1" applyFill="1" applyBorder="1" applyAlignment="1">
      <alignment horizontal="center" vertical="center"/>
    </xf>
    <xf numFmtId="164" fontId="30" fillId="21" borderId="15" xfId="0" applyFont="1" applyFill="1" applyBorder="1" applyAlignment="1">
      <alignment horizontal="center" vertical="center"/>
    </xf>
    <xf numFmtId="164" fontId="30" fillId="21" borderId="16" xfId="0" applyFont="1" applyFill="1" applyBorder="1" applyAlignment="1">
      <alignment horizontal="center" vertical="center"/>
    </xf>
    <xf numFmtId="164" fontId="29" fillId="8" borderId="17" xfId="0" applyFont="1" applyFill="1" applyBorder="1" applyAlignment="1">
      <alignment vertical="center"/>
    </xf>
    <xf numFmtId="164" fontId="29" fillId="8" borderId="18" xfId="0" applyFont="1" applyFill="1" applyBorder="1" applyAlignment="1">
      <alignment vertical="center"/>
    </xf>
    <xf numFmtId="164" fontId="30" fillId="8" borderId="18" xfId="0" applyFont="1" applyFill="1" applyBorder="1" applyAlignment="1">
      <alignment horizontal="center" vertical="center"/>
    </xf>
    <xf numFmtId="164" fontId="30" fillId="8" borderId="19" xfId="0" applyFont="1" applyFill="1" applyBorder="1" applyAlignment="1">
      <alignment horizontal="center" vertical="center"/>
    </xf>
    <xf numFmtId="164" fontId="30" fillId="29" borderId="0" xfId="0" applyFont="1" applyFill="1" applyBorder="1" applyAlignment="1">
      <alignment horizontal="center" vertical="center"/>
    </xf>
    <xf numFmtId="171" fontId="30" fillId="29" borderId="20" xfId="0" applyNumberFormat="1" applyFont="1" applyFill="1" applyBorder="1" applyAlignment="1">
      <alignment horizontal="center" vertical="center" wrapText="1"/>
    </xf>
    <xf numFmtId="171" fontId="30" fillId="29" borderId="21" xfId="0" applyNumberFormat="1" applyFont="1" applyFill="1" applyBorder="1" applyAlignment="1">
      <alignment horizontal="center" vertical="center" wrapText="1"/>
    </xf>
    <xf numFmtId="171" fontId="30" fillId="29" borderId="12" xfId="0" applyNumberFormat="1" applyFont="1" applyFill="1" applyBorder="1" applyAlignment="1">
      <alignment horizontal="center" vertical="center" wrapText="1"/>
    </xf>
    <xf numFmtId="164" fontId="30" fillId="29" borderId="22" xfId="0" applyFont="1" applyFill="1" applyBorder="1" applyAlignment="1">
      <alignment horizontal="center" vertical="center"/>
    </xf>
    <xf numFmtId="164" fontId="30" fillId="29" borderId="11" xfId="0" applyFont="1" applyFill="1" applyBorder="1" applyAlignment="1">
      <alignment horizontal="center" vertical="center"/>
    </xf>
    <xf numFmtId="164" fontId="30" fillId="29" borderId="23" xfId="0" applyFont="1" applyFill="1" applyBorder="1" applyAlignment="1">
      <alignment horizontal="center" vertical="center"/>
    </xf>
    <xf numFmtId="164" fontId="30" fillId="29" borderId="24" xfId="0" applyFont="1" applyFill="1" applyBorder="1" applyAlignment="1">
      <alignment horizontal="center" vertical="center"/>
    </xf>
    <xf numFmtId="164" fontId="30" fillId="24" borderId="25" xfId="0" applyNumberFormat="1" applyFont="1" applyFill="1" applyBorder="1" applyAlignment="1">
      <alignment horizontal="center" vertical="center"/>
    </xf>
    <xf numFmtId="171" fontId="30" fillId="29" borderId="26" xfId="0" applyNumberFormat="1" applyFont="1" applyFill="1" applyBorder="1" applyAlignment="1">
      <alignment horizontal="center" vertical="center" wrapText="1"/>
    </xf>
    <xf numFmtId="171" fontId="30" fillId="29" borderId="27" xfId="0" applyNumberFormat="1" applyFont="1" applyFill="1" applyBorder="1" applyAlignment="1">
      <alignment horizontal="center" vertical="center" wrapText="1"/>
    </xf>
    <xf numFmtId="171" fontId="30" fillId="29" borderId="28" xfId="0" applyNumberFormat="1" applyFont="1" applyFill="1" applyBorder="1" applyAlignment="1">
      <alignment horizontal="center" vertical="center" wrapText="1"/>
    </xf>
    <xf numFmtId="164" fontId="30" fillId="29" borderId="29" xfId="0" applyFont="1" applyFill="1" applyBorder="1" applyAlignment="1">
      <alignment horizontal="center" vertical="center"/>
    </xf>
    <xf numFmtId="164" fontId="30" fillId="29" borderId="30" xfId="0" applyFont="1" applyFill="1" applyBorder="1" applyAlignment="1">
      <alignment horizontal="center" vertical="center"/>
    </xf>
    <xf numFmtId="164" fontId="30" fillId="24" borderId="31" xfId="0" applyNumberFormat="1" applyFont="1" applyFill="1" applyBorder="1" applyAlignment="1">
      <alignment horizontal="center" vertical="center"/>
    </xf>
    <xf numFmtId="171" fontId="30" fillId="29" borderId="0" xfId="0" applyNumberFormat="1" applyFont="1" applyFill="1" applyBorder="1" applyAlignment="1">
      <alignment horizontal="center" vertical="center" wrapText="1"/>
    </xf>
    <xf numFmtId="171" fontId="30" fillId="29" borderId="32" xfId="0" applyNumberFormat="1" applyFont="1" applyFill="1" applyBorder="1" applyAlignment="1">
      <alignment horizontal="center" vertical="center" wrapText="1"/>
    </xf>
    <xf numFmtId="164" fontId="30" fillId="29" borderId="33" xfId="0" applyFont="1" applyFill="1" applyBorder="1" applyAlignment="1">
      <alignment horizontal="center" vertical="center"/>
    </xf>
    <xf numFmtId="164" fontId="30" fillId="29" borderId="34" xfId="0" applyFont="1" applyFill="1" applyBorder="1" applyAlignment="1">
      <alignment horizontal="center" vertical="center"/>
    </xf>
    <xf numFmtId="164" fontId="30" fillId="24" borderId="35" xfId="0" applyNumberFormat="1" applyFont="1" applyFill="1" applyBorder="1" applyAlignment="1">
      <alignment horizontal="center" vertical="center"/>
    </xf>
    <xf numFmtId="171" fontId="30" fillId="29" borderId="36" xfId="0" applyNumberFormat="1" applyFont="1" applyFill="1" applyBorder="1" applyAlignment="1">
      <alignment horizontal="center" vertical="center" wrapText="1"/>
    </xf>
    <xf numFmtId="171" fontId="30" fillId="29" borderId="37" xfId="0" applyNumberFormat="1" applyFont="1" applyFill="1" applyBorder="1" applyAlignment="1">
      <alignment horizontal="center" vertical="center" wrapText="1"/>
    </xf>
    <xf numFmtId="171" fontId="30" fillId="29" borderId="38" xfId="0" applyNumberFormat="1" applyFont="1" applyFill="1" applyBorder="1" applyAlignment="1">
      <alignment horizontal="center" vertical="center" wrapText="1"/>
    </xf>
    <xf numFmtId="164" fontId="30" fillId="29" borderId="39" xfId="0" applyFont="1" applyFill="1" applyBorder="1" applyAlignment="1">
      <alignment horizontal="center" vertical="center"/>
    </xf>
    <xf numFmtId="164" fontId="30" fillId="29" borderId="15" xfId="0" applyFont="1" applyFill="1" applyBorder="1" applyAlignment="1">
      <alignment horizontal="center" vertical="center"/>
    </xf>
    <xf numFmtId="164" fontId="30" fillId="24" borderId="40" xfId="0" applyNumberFormat="1" applyFont="1" applyFill="1" applyBorder="1" applyAlignment="1">
      <alignment horizontal="center" vertical="center"/>
    </xf>
    <xf numFmtId="164" fontId="30" fillId="29" borderId="41" xfId="0" applyFont="1" applyFill="1" applyBorder="1" applyAlignment="1">
      <alignment horizontal="center" vertical="center"/>
    </xf>
    <xf numFmtId="164" fontId="30" fillId="29" borderId="42" xfId="0" applyFont="1" applyFill="1" applyBorder="1" applyAlignment="1">
      <alignment horizontal="left" vertical="center" indent="1"/>
    </xf>
    <xf numFmtId="164" fontId="30" fillId="29" borderId="43" xfId="0" applyFont="1" applyFill="1" applyBorder="1" applyAlignment="1">
      <alignment horizontal="left" vertical="center" indent="1"/>
    </xf>
    <xf numFmtId="164" fontId="30" fillId="29" borderId="44" xfId="0" applyFont="1" applyFill="1" applyBorder="1" applyAlignment="1">
      <alignment horizontal="center" vertical="center"/>
    </xf>
    <xf numFmtId="164" fontId="30" fillId="29" borderId="45" xfId="0" applyFont="1" applyFill="1" applyBorder="1" applyAlignment="1">
      <alignment horizontal="center" vertical="center"/>
    </xf>
    <xf numFmtId="164" fontId="30" fillId="24" borderId="46" xfId="0" applyNumberFormat="1" applyFont="1" applyFill="1" applyBorder="1" applyAlignment="1">
      <alignment horizontal="center" vertical="center"/>
    </xf>
    <xf numFmtId="164" fontId="30" fillId="29" borderId="47" xfId="0" applyFont="1" applyFill="1" applyBorder="1" applyAlignment="1">
      <alignment horizontal="left" vertical="center" indent="1"/>
    </xf>
    <xf numFmtId="164" fontId="30" fillId="29" borderId="48" xfId="0" applyFont="1" applyFill="1" applyBorder="1" applyAlignment="1">
      <alignment horizontal="left" vertical="center" indent="1"/>
    </xf>
    <xf numFmtId="164" fontId="30" fillId="29" borderId="50" xfId="0" applyFont="1" applyFill="1" applyBorder="1" applyAlignment="1">
      <alignment horizontal="center" vertical="center"/>
    </xf>
    <xf numFmtId="164" fontId="30" fillId="24" borderId="51" xfId="0" applyNumberFormat="1" applyFont="1" applyFill="1" applyBorder="1" applyAlignment="1">
      <alignment horizontal="center" vertical="center"/>
    </xf>
    <xf numFmtId="164" fontId="30" fillId="29" borderId="47" xfId="0" applyFont="1" applyFill="1" applyBorder="1" applyAlignment="1">
      <alignment horizontal="left" vertical="center" wrapText="1" indent="1"/>
    </xf>
    <xf numFmtId="164" fontId="30" fillId="29" borderId="52" xfId="0" applyFont="1" applyFill="1" applyBorder="1" applyAlignment="1">
      <alignment horizontal="left" vertical="center" indent="1"/>
    </xf>
    <xf numFmtId="164" fontId="30" fillId="29" borderId="32" xfId="0" applyFont="1" applyFill="1" applyBorder="1" applyAlignment="1">
      <alignment vertical="center"/>
    </xf>
    <xf numFmtId="164" fontId="30" fillId="29" borderId="53" xfId="0" applyFont="1" applyFill="1" applyBorder="1" applyAlignment="1">
      <alignment horizontal="center" vertical="center"/>
    </xf>
    <xf numFmtId="164" fontId="30" fillId="29" borderId="27" xfId="0" applyFont="1" applyFill="1" applyBorder="1" applyAlignment="1">
      <alignment horizontal="left" vertical="center" indent="1"/>
    </xf>
    <xf numFmtId="164" fontId="30" fillId="29" borderId="28" xfId="0" applyFont="1" applyFill="1" applyBorder="1" applyAlignment="1">
      <alignment vertical="center"/>
    </xf>
    <xf numFmtId="164" fontId="30" fillId="29" borderId="54" xfId="0" applyFont="1" applyFill="1" applyBorder="1" applyAlignment="1">
      <alignment horizontal="left" vertical="center" indent="1"/>
    </xf>
    <xf numFmtId="164" fontId="30" fillId="29" borderId="55" xfId="0" applyFont="1" applyFill="1" applyBorder="1" applyAlignment="1">
      <alignment horizontal="left" vertical="center" indent="1"/>
    </xf>
    <xf numFmtId="164" fontId="30" fillId="0" borderId="34" xfId="0" applyFont="1" applyFill="1" applyBorder="1" applyAlignment="1">
      <alignment horizontal="center" vertical="center"/>
    </xf>
    <xf numFmtId="164" fontId="30" fillId="29" borderId="26" xfId="0" applyFont="1" applyFill="1" applyBorder="1" applyAlignment="1">
      <alignment horizontal="left" vertical="center" indent="1"/>
    </xf>
    <xf numFmtId="164" fontId="30" fillId="0" borderId="45" xfId="0" applyFont="1" applyFill="1" applyBorder="1" applyAlignment="1">
      <alignment horizontal="center" vertical="center"/>
    </xf>
    <xf numFmtId="164" fontId="30" fillId="24" borderId="56" xfId="0" applyNumberFormat="1" applyFont="1" applyFill="1" applyBorder="1" applyAlignment="1">
      <alignment horizontal="center" vertical="center"/>
    </xf>
    <xf numFmtId="164" fontId="30" fillId="29" borderId="0" xfId="0" applyFont="1" applyFill="1" applyBorder="1" applyAlignment="1">
      <alignment horizontal="left" vertical="center" indent="1"/>
    </xf>
    <xf numFmtId="164" fontId="30" fillId="29" borderId="57" xfId="0" applyFont="1" applyFill="1" applyBorder="1" applyAlignment="1">
      <alignment horizontal="center" vertical="center"/>
    </xf>
    <xf numFmtId="164" fontId="30" fillId="29" borderId="58" xfId="0" applyFont="1" applyFill="1" applyBorder="1" applyAlignment="1">
      <alignment horizontal="center" vertical="center"/>
    </xf>
    <xf numFmtId="164" fontId="30" fillId="0" borderId="58" xfId="0" applyFont="1" applyFill="1" applyBorder="1" applyAlignment="1">
      <alignment horizontal="center" vertical="center"/>
    </xf>
    <xf numFmtId="164" fontId="30" fillId="24" borderId="59" xfId="0" applyNumberFormat="1" applyFont="1" applyFill="1" applyBorder="1" applyAlignment="1">
      <alignment horizontal="center" vertical="center"/>
    </xf>
    <xf numFmtId="164" fontId="30" fillId="29" borderId="60" xfId="0" applyFont="1" applyFill="1" applyBorder="1" applyAlignment="1">
      <alignment vertical="center"/>
    </xf>
    <xf numFmtId="164" fontId="30" fillId="24" borderId="61" xfId="0" applyNumberFormat="1" applyFont="1" applyFill="1" applyBorder="1" applyAlignment="1">
      <alignment horizontal="center" vertical="center"/>
    </xf>
    <xf numFmtId="164" fontId="30" fillId="29" borderId="54" xfId="0" applyFont="1" applyFill="1" applyBorder="1" applyAlignment="1">
      <alignment horizontal="left" vertical="center" wrapText="1" indent="1"/>
    </xf>
    <xf numFmtId="164" fontId="30" fillId="29" borderId="62" xfId="0" applyFont="1" applyFill="1" applyBorder="1" applyAlignment="1">
      <alignment horizontal="left" vertical="center" wrapText="1" indent="1"/>
    </xf>
    <xf numFmtId="164" fontId="30" fillId="29" borderId="65" xfId="0" applyFont="1" applyFill="1" applyBorder="1" applyAlignment="1">
      <alignment horizontal="left" vertical="center" indent="1"/>
    </xf>
    <xf numFmtId="164" fontId="30" fillId="29" borderId="66" xfId="0" applyFont="1" applyFill="1" applyBorder="1" applyAlignment="1">
      <alignment horizontal="left" vertical="center" indent="1"/>
    </xf>
    <xf numFmtId="164" fontId="30" fillId="29" borderId="67" xfId="0" applyFont="1" applyFill="1" applyBorder="1" applyAlignment="1">
      <alignment vertical="center"/>
    </xf>
    <xf numFmtId="164" fontId="30" fillId="29" borderId="36" xfId="0" applyFont="1" applyFill="1" applyBorder="1" applyAlignment="1">
      <alignment horizontal="left" vertical="center" wrapText="1" indent="1"/>
    </xf>
    <xf numFmtId="164" fontId="30" fillId="29" borderId="68" xfId="0" applyFont="1" applyFill="1" applyBorder="1" applyAlignment="1">
      <alignment horizontal="left" vertical="center" indent="1"/>
    </xf>
    <xf numFmtId="164" fontId="30" fillId="29" borderId="38" xfId="0" applyFont="1" applyFill="1" applyBorder="1" applyAlignment="1">
      <alignment vertical="center"/>
    </xf>
    <xf numFmtId="164" fontId="29" fillId="8" borderId="26" xfId="0" applyFont="1" applyFill="1" applyBorder="1" applyAlignment="1">
      <alignment vertical="center"/>
    </xf>
    <xf numFmtId="164" fontId="29" fillId="8" borderId="0" xfId="0" applyFont="1" applyFill="1" applyBorder="1" applyAlignment="1">
      <alignment vertical="center"/>
    </xf>
    <xf numFmtId="164" fontId="30" fillId="8" borderId="21" xfId="0" applyFont="1" applyFill="1" applyBorder="1" applyAlignment="1">
      <alignment horizontal="center" vertical="center"/>
    </xf>
    <xf numFmtId="164" fontId="30" fillId="8" borderId="90" xfId="0" applyFont="1" applyFill="1" applyBorder="1" applyAlignment="1">
      <alignment horizontal="center" vertical="center"/>
    </xf>
    <xf numFmtId="173" fontId="30" fillId="29" borderId="0" xfId="0" applyNumberFormat="1" applyFont="1" applyFill="1" applyBorder="1" applyAlignment="1">
      <alignment horizontal="center"/>
    </xf>
    <xf numFmtId="164" fontId="30" fillId="29" borderId="69" xfId="0" applyFont="1" applyFill="1" applyBorder="1" applyAlignment="1">
      <alignment horizontal="center" vertical="center"/>
    </xf>
    <xf numFmtId="164" fontId="30" fillId="29" borderId="70" xfId="0" applyFont="1" applyFill="1" applyBorder="1" applyAlignment="1">
      <alignment horizontal="left" vertical="center" indent="1"/>
    </xf>
    <xf numFmtId="164" fontId="30" fillId="29" borderId="12" xfId="0" applyFont="1" applyFill="1" applyBorder="1" applyAlignment="1">
      <alignment vertical="center"/>
    </xf>
    <xf numFmtId="164" fontId="30" fillId="24" borderId="10" xfId="0" applyNumberFormat="1" applyFont="1" applyFill="1" applyBorder="1" applyAlignment="1">
      <alignment horizontal="center" vertical="center"/>
    </xf>
    <xf numFmtId="164" fontId="30" fillId="29" borderId="71" xfId="0" applyFont="1" applyFill="1" applyBorder="1" applyAlignment="1">
      <alignment horizontal="center" vertical="center"/>
    </xf>
    <xf numFmtId="164" fontId="30" fillId="29" borderId="72" xfId="0" applyFont="1" applyFill="1" applyBorder="1" applyAlignment="1">
      <alignment horizontal="left" vertical="center" indent="1"/>
    </xf>
    <xf numFmtId="164" fontId="30" fillId="29" borderId="73" xfId="0" applyFont="1" applyFill="1" applyBorder="1" applyAlignment="1">
      <alignment vertical="center"/>
    </xf>
    <xf numFmtId="164" fontId="30" fillId="29" borderId="74" xfId="0" applyFont="1" applyFill="1" applyBorder="1" applyAlignment="1">
      <alignment horizontal="left" vertical="center" indent="1"/>
    </xf>
    <xf numFmtId="164" fontId="30" fillId="29" borderId="75" xfId="0" applyFont="1" applyFill="1" applyBorder="1" applyAlignment="1">
      <alignment horizontal="left" vertical="center" indent="1"/>
    </xf>
    <xf numFmtId="164" fontId="30" fillId="29" borderId="76" xfId="0" applyFont="1" applyFill="1" applyBorder="1" applyAlignment="1">
      <alignment horizontal="center" vertical="center"/>
    </xf>
    <xf numFmtId="164" fontId="30" fillId="29" borderId="77" xfId="0" applyFont="1" applyFill="1" applyBorder="1" applyAlignment="1">
      <alignment horizontal="left" vertical="center" indent="1"/>
    </xf>
    <xf numFmtId="164" fontId="30" fillId="29" borderId="78" xfId="0" applyFont="1" applyFill="1" applyBorder="1" applyAlignment="1">
      <alignment vertical="center"/>
    </xf>
    <xf numFmtId="164" fontId="30" fillId="29" borderId="64" xfId="0" applyFont="1" applyFill="1" applyBorder="1" applyAlignment="1">
      <alignment horizontal="center" vertical="center"/>
    </xf>
    <xf numFmtId="164" fontId="30" fillId="29" borderId="79" xfId="0" applyFont="1" applyFill="1" applyBorder="1" applyAlignment="1">
      <alignment horizontal="left" vertical="center" indent="1"/>
    </xf>
    <xf numFmtId="164" fontId="30" fillId="29" borderId="63" xfId="0" applyFont="1" applyFill="1" applyBorder="1" applyAlignment="1">
      <alignment horizontal="center" vertical="center"/>
    </xf>
    <xf numFmtId="164" fontId="30" fillId="29" borderId="80" xfId="0" applyFont="1" applyFill="1" applyBorder="1" applyAlignment="1">
      <alignment horizontal="center" vertical="center"/>
    </xf>
    <xf numFmtId="164" fontId="30" fillId="29" borderId="81" xfId="0" applyFont="1" applyFill="1" applyBorder="1" applyAlignment="1">
      <alignment horizontal="center" vertical="center"/>
    </xf>
    <xf numFmtId="164" fontId="30" fillId="29" borderId="82" xfId="0" applyFont="1" applyFill="1" applyBorder="1" applyAlignment="1">
      <alignment horizontal="center" vertical="center"/>
    </xf>
    <xf numFmtId="164" fontId="30" fillId="29" borderId="86" xfId="0" applyFont="1" applyFill="1" applyBorder="1" applyAlignment="1">
      <alignment vertical="center"/>
    </xf>
    <xf numFmtId="164" fontId="30" fillId="29" borderId="68" xfId="0" applyFont="1" applyFill="1" applyBorder="1" applyAlignment="1">
      <alignment horizontal="center" vertical="center"/>
    </xf>
    <xf numFmtId="164" fontId="30" fillId="29" borderId="48" xfId="0" applyFont="1" applyFill="1" applyBorder="1" applyAlignment="1">
      <alignment vertical="center"/>
    </xf>
    <xf numFmtId="164" fontId="30" fillId="0" borderId="50" xfId="0" applyFont="1" applyFill="1" applyBorder="1" applyAlignment="1">
      <alignment horizontal="center" vertical="center"/>
    </xf>
    <xf numFmtId="164" fontId="30" fillId="29" borderId="96" xfId="0" applyFont="1" applyFill="1" applyBorder="1" applyAlignment="1">
      <alignment horizontal="center" vertical="center"/>
    </xf>
    <xf numFmtId="164" fontId="30" fillId="29" borderId="97" xfId="0" applyFont="1" applyFill="1" applyBorder="1" applyAlignment="1">
      <alignment horizontal="center" vertical="center"/>
    </xf>
    <xf numFmtId="164" fontId="30" fillId="29" borderId="98" xfId="0" applyFont="1" applyFill="1" applyBorder="1" applyAlignment="1">
      <alignment horizontal="center" vertical="center"/>
    </xf>
    <xf numFmtId="164" fontId="30" fillId="29" borderId="99" xfId="0" applyFont="1" applyFill="1" applyBorder="1" applyAlignment="1">
      <alignment horizontal="center" vertical="center"/>
    </xf>
    <xf numFmtId="164" fontId="30" fillId="29" borderId="100" xfId="0" applyFont="1" applyFill="1" applyBorder="1" applyAlignment="1">
      <alignment horizontal="center" vertical="center"/>
    </xf>
    <xf numFmtId="164" fontId="37" fillId="29" borderId="0" xfId="0" applyFont="1" applyFill="1" applyAlignment="1">
      <alignment/>
    </xf>
    <xf numFmtId="173" fontId="29" fillId="29" borderId="0" xfId="0" applyNumberFormat="1" applyFont="1" applyFill="1" applyBorder="1" applyAlignment="1">
      <alignment horizontal="center" vertical="center"/>
    </xf>
    <xf numFmtId="164" fontId="30" fillId="24" borderId="92" xfId="0" applyNumberFormat="1" applyFont="1" applyFill="1" applyBorder="1" applyAlignment="1">
      <alignment horizontal="center" vertical="center"/>
    </xf>
    <xf numFmtId="164" fontId="30" fillId="29" borderId="101" xfId="0" applyFont="1" applyFill="1" applyBorder="1" applyAlignment="1">
      <alignment horizontal="center" vertical="center"/>
    </xf>
    <xf numFmtId="164" fontId="30" fillId="29" borderId="102" xfId="0" applyFont="1" applyFill="1" applyBorder="1" applyAlignment="1">
      <alignment horizontal="left" vertical="center" indent="1"/>
    </xf>
    <xf numFmtId="164" fontId="30" fillId="29" borderId="91" xfId="0" applyFont="1" applyFill="1" applyBorder="1" applyAlignment="1">
      <alignment horizontal="left" vertical="center" indent="1"/>
    </xf>
    <xf numFmtId="164" fontId="30" fillId="29" borderId="103" xfId="0" applyFont="1" applyFill="1" applyBorder="1" applyAlignment="1">
      <alignment vertical="center"/>
    </xf>
    <xf numFmtId="164" fontId="30" fillId="29" borderId="104" xfId="0" applyFont="1" applyFill="1" applyBorder="1" applyAlignment="1">
      <alignment horizontal="left" vertical="center" indent="1"/>
    </xf>
    <xf numFmtId="164" fontId="30" fillId="29" borderId="105" xfId="0" applyFont="1" applyFill="1" applyBorder="1" applyAlignment="1">
      <alignment horizontal="center" vertical="center"/>
    </xf>
    <xf numFmtId="164" fontId="30" fillId="29" borderId="106" xfId="0" applyFont="1" applyFill="1" applyBorder="1" applyAlignment="1">
      <alignment horizontal="center" vertical="center"/>
    </xf>
    <xf numFmtId="171" fontId="29" fillId="29" borderId="76" xfId="0" applyNumberFormat="1" applyFont="1" applyFill="1" applyBorder="1" applyAlignment="1">
      <alignment horizontal="center" vertical="center"/>
    </xf>
    <xf numFmtId="164" fontId="30" fillId="29" borderId="37" xfId="0" applyFont="1" applyFill="1" applyBorder="1" applyAlignment="1">
      <alignment horizontal="left" vertical="center" indent="1"/>
    </xf>
    <xf numFmtId="164" fontId="30" fillId="29" borderId="107" xfId="0" applyFont="1" applyFill="1" applyBorder="1" applyAlignment="1">
      <alignment horizontal="center" vertical="center"/>
    </xf>
    <xf numFmtId="171" fontId="29" fillId="29" borderId="17" xfId="0" applyNumberFormat="1" applyFont="1" applyFill="1" applyBorder="1" applyAlignment="1">
      <alignment horizontal="left" vertical="center"/>
    </xf>
    <xf numFmtId="164" fontId="30" fillId="29" borderId="18" xfId="0" applyFont="1" applyFill="1" applyBorder="1" applyAlignment="1">
      <alignment horizontal="left" vertical="center" indent="1"/>
    </xf>
    <xf numFmtId="164" fontId="30" fillId="29" borderId="19" xfId="0" applyFont="1" applyFill="1" applyBorder="1" applyAlignment="1">
      <alignment vertical="center"/>
    </xf>
    <xf numFmtId="164" fontId="30" fillId="29" borderId="108" xfId="0" applyFont="1" applyFill="1" applyBorder="1" applyAlignment="1">
      <alignment horizontal="center" vertical="center"/>
    </xf>
    <xf numFmtId="164" fontId="30" fillId="29" borderId="109" xfId="0" applyFont="1" applyFill="1" applyBorder="1" applyAlignment="1">
      <alignment horizontal="center" vertical="center"/>
    </xf>
    <xf numFmtId="164" fontId="30" fillId="29" borderId="110" xfId="0" applyFont="1" applyFill="1" applyBorder="1" applyAlignment="1">
      <alignment horizontal="center" vertical="center"/>
    </xf>
    <xf numFmtId="164" fontId="30" fillId="24" borderId="19" xfId="0" applyNumberFormat="1" applyFont="1" applyFill="1" applyBorder="1" applyAlignment="1">
      <alignment horizontal="center" vertical="center"/>
    </xf>
    <xf numFmtId="164" fontId="30" fillId="29" borderId="0" xfId="0" applyFont="1" applyFill="1" applyAlignment="1">
      <alignment horizontal="center" vertical="center"/>
    </xf>
    <xf numFmtId="164" fontId="30" fillId="29" borderId="0" xfId="0" applyFont="1" applyFill="1" applyBorder="1" applyAlignment="1">
      <alignment horizontal="center" vertical="center"/>
    </xf>
    <xf numFmtId="164" fontId="29" fillId="7" borderId="10" xfId="0" applyFont="1" applyFill="1" applyBorder="1" applyAlignment="1">
      <alignment horizontal="center" vertical="center"/>
    </xf>
    <xf numFmtId="164" fontId="29" fillId="7" borderId="18" xfId="0" applyFont="1" applyFill="1" applyBorder="1" applyAlignment="1">
      <alignment horizontal="center" vertical="center"/>
    </xf>
    <xf numFmtId="164" fontId="29" fillId="7" borderId="111" xfId="0" applyFont="1" applyFill="1" applyBorder="1" applyAlignment="1">
      <alignment horizontal="center" vertical="center"/>
    </xf>
    <xf numFmtId="164" fontId="29" fillId="7" borderId="19" xfId="0" applyFont="1" applyFill="1" applyBorder="1" applyAlignment="1">
      <alignment horizontal="center" vertical="center"/>
    </xf>
    <xf numFmtId="164" fontId="30" fillId="29" borderId="61" xfId="0" applyFont="1" applyFill="1" applyBorder="1" applyAlignment="1">
      <alignment horizontal="left" vertical="center" indent="1"/>
    </xf>
    <xf numFmtId="164" fontId="30" fillId="29" borderId="112" xfId="0" applyFont="1" applyFill="1" applyBorder="1" applyAlignment="1">
      <alignment horizontal="center" vertical="center"/>
    </xf>
    <xf numFmtId="164" fontId="30" fillId="29" borderId="78" xfId="0" applyFont="1" applyFill="1" applyBorder="1" applyAlignment="1">
      <alignment horizontal="center" vertical="center"/>
    </xf>
    <xf numFmtId="164" fontId="30" fillId="29" borderId="113" xfId="0" applyFont="1" applyFill="1" applyBorder="1" applyAlignment="1">
      <alignment horizontal="left" vertical="center" indent="1"/>
    </xf>
    <xf numFmtId="164" fontId="30" fillId="29" borderId="37" xfId="0" applyNumberFormat="1" applyFont="1" applyFill="1" applyBorder="1" applyAlignment="1">
      <alignment horizontal="center" vertical="center"/>
    </xf>
    <xf numFmtId="164" fontId="30" fillId="29" borderId="114" xfId="0" applyNumberFormat="1" applyFont="1" applyFill="1" applyBorder="1" applyAlignment="1">
      <alignment horizontal="center" vertical="center"/>
    </xf>
    <xf numFmtId="164" fontId="30" fillId="29" borderId="86" xfId="0" applyNumberFormat="1" applyFont="1" applyFill="1" applyBorder="1" applyAlignment="1">
      <alignment horizontal="center" vertical="center"/>
    </xf>
    <xf numFmtId="164" fontId="30" fillId="29" borderId="113" xfId="0" applyFont="1" applyFill="1" applyBorder="1" applyAlignment="1">
      <alignment horizontal="center" vertical="center"/>
    </xf>
    <xf numFmtId="164" fontId="29" fillId="7" borderId="17" xfId="0" applyFont="1" applyFill="1" applyBorder="1" applyAlignment="1">
      <alignment horizontal="center" vertical="center"/>
    </xf>
    <xf numFmtId="164" fontId="29" fillId="7" borderId="19" xfId="0" applyFont="1" applyFill="1" applyBorder="1" applyAlignment="1">
      <alignment horizontal="center" vertical="center" wrapText="1"/>
    </xf>
    <xf numFmtId="164" fontId="30" fillId="29" borderId="26" xfId="0" applyFont="1" applyFill="1" applyBorder="1" applyAlignment="1">
      <alignment horizontal="center" vertical="center"/>
    </xf>
    <xf numFmtId="164" fontId="30" fillId="29" borderId="36" xfId="0" applyFont="1" applyFill="1" applyBorder="1" applyAlignment="1">
      <alignment horizontal="center" vertical="center"/>
    </xf>
    <xf numFmtId="164" fontId="30" fillId="29" borderId="0" xfId="0" applyFont="1" applyFill="1" applyAlignment="1">
      <alignment horizontal="right" vertical="center"/>
    </xf>
  </cellXfs>
  <cellStyles count="217">
    <cellStyle name="Normal" xfId="0"/>
    <cellStyle name="Comma" xfId="15"/>
    <cellStyle name="Comma [0]" xfId="16"/>
    <cellStyle name="Currency" xfId="17"/>
    <cellStyle name="Currency [0]" xfId="18"/>
    <cellStyle name="Percent" xfId="19"/>
    <cellStyle name="20% - Énfasis1" xfId="20"/>
    <cellStyle name="20% - Énfasis1_DICIEMBRE" xfId="21"/>
    <cellStyle name="20% - Énfasis1_JUNIO" xfId="22"/>
    <cellStyle name="20% - Énfasis1_MAYO" xfId="23"/>
    <cellStyle name="20% - Énfasis1_SEPTIEMBRE" xfId="24"/>
    <cellStyle name="20% - Énfasis2" xfId="25"/>
    <cellStyle name="20% - Énfasis2_DICIEMBRE" xfId="26"/>
    <cellStyle name="20% - Énfasis2_JUNIO" xfId="27"/>
    <cellStyle name="20% - Énfasis2_MAYO" xfId="28"/>
    <cellStyle name="20% - Énfasis2_SEPTIEMBRE" xfId="29"/>
    <cellStyle name="20% - Énfasis3" xfId="30"/>
    <cellStyle name="20% - Énfasis3_DICIEMBRE" xfId="31"/>
    <cellStyle name="20% - Énfasis3_JUNIO" xfId="32"/>
    <cellStyle name="20% - Énfasis3_MAYO" xfId="33"/>
    <cellStyle name="20% - Énfasis3_SEPTIEMBRE" xfId="34"/>
    <cellStyle name="20% - Énfasis4" xfId="35"/>
    <cellStyle name="20% - Énfasis4_DICIEMBRE" xfId="36"/>
    <cellStyle name="20% - Énfasis4_JUNIO" xfId="37"/>
    <cellStyle name="20% - Énfasis4_MAYO" xfId="38"/>
    <cellStyle name="20% - Énfasis4_SEPTIEMBRE" xfId="39"/>
    <cellStyle name="20% - Énfasis5" xfId="40"/>
    <cellStyle name="20% - Énfasis5_DICIEMBRE" xfId="41"/>
    <cellStyle name="20% - Énfasis5_JUNIO" xfId="42"/>
    <cellStyle name="20% - Énfasis5_MAYO" xfId="43"/>
    <cellStyle name="20% - Énfasis5_SEPTIEMBRE" xfId="44"/>
    <cellStyle name="20% - Énfasis6" xfId="45"/>
    <cellStyle name="20% - Énfasis6_DICIEMBRE" xfId="46"/>
    <cellStyle name="20% - Énfasis6_JUNIO" xfId="47"/>
    <cellStyle name="20% - Énfasis6_MAYO" xfId="48"/>
    <cellStyle name="20% - Énfasis6_SEPTIEMBRE" xfId="49"/>
    <cellStyle name="40% - Énfasis1" xfId="50"/>
    <cellStyle name="40% - Énfasis1_DICIEMBRE" xfId="51"/>
    <cellStyle name="40% - Énfasis1_JUNIO" xfId="52"/>
    <cellStyle name="40% - Énfasis1_MAYO" xfId="53"/>
    <cellStyle name="40% - Énfasis1_SEPTIEMBRE" xfId="54"/>
    <cellStyle name="40% - Énfasis2" xfId="55"/>
    <cellStyle name="40% - Énfasis2_DICIEMBRE" xfId="56"/>
    <cellStyle name="40% - Énfasis2_JUNIO" xfId="57"/>
    <cellStyle name="40% - Énfasis2_MAYO" xfId="58"/>
    <cellStyle name="40% - Énfasis2_SEPTIEMBRE" xfId="59"/>
    <cellStyle name="40% - Énfasis3" xfId="60"/>
    <cellStyle name="40% - Énfasis3_DICIEMBRE" xfId="61"/>
    <cellStyle name="40% - Énfasis3_JUNIO" xfId="62"/>
    <cellStyle name="40% - Énfasis3_MAYO" xfId="63"/>
    <cellStyle name="40% - Énfasis3_SEPTIEMBRE" xfId="64"/>
    <cellStyle name="40% - Énfasis4" xfId="65"/>
    <cellStyle name="40% - Énfasis4_DICIEMBRE" xfId="66"/>
    <cellStyle name="40% - Énfasis4_JUNIO" xfId="67"/>
    <cellStyle name="40% - Énfasis4_MAYO" xfId="68"/>
    <cellStyle name="40% - Énfasis4_SEPTIEMBRE" xfId="69"/>
    <cellStyle name="40% - Énfasis5" xfId="70"/>
    <cellStyle name="40% - Énfasis5_DICIEMBRE" xfId="71"/>
    <cellStyle name="40% - Énfasis5_JUNIO" xfId="72"/>
    <cellStyle name="40% - Énfasis5_MAYO" xfId="73"/>
    <cellStyle name="40% - Énfasis5_SEPTIEMBRE" xfId="74"/>
    <cellStyle name="40% - Énfasis6" xfId="75"/>
    <cellStyle name="40% - Énfasis6_DICIEMBRE" xfId="76"/>
    <cellStyle name="40% - Énfasis6_JUNIO" xfId="77"/>
    <cellStyle name="40% - Énfasis6_MAYO" xfId="78"/>
    <cellStyle name="40% - Énfasis6_SEPTIEMBRE" xfId="79"/>
    <cellStyle name="60% - Énfasis1" xfId="80"/>
    <cellStyle name="60% - Énfasis1_DICIEMBRE" xfId="81"/>
    <cellStyle name="60% - Énfasis1_JUNIO" xfId="82"/>
    <cellStyle name="60% - Énfasis1_MAYO" xfId="83"/>
    <cellStyle name="60% - Énfasis1_SEPTIEMBRE" xfId="84"/>
    <cellStyle name="60% - Énfasis2" xfId="85"/>
    <cellStyle name="60% - Énfasis2_DICIEMBRE" xfId="86"/>
    <cellStyle name="60% - Énfasis2_JUNIO" xfId="87"/>
    <cellStyle name="60% - Énfasis2_MAYO" xfId="88"/>
    <cellStyle name="60% - Énfasis2_SEPTIEMBRE" xfId="89"/>
    <cellStyle name="60% - Énfasis3" xfId="90"/>
    <cellStyle name="60% - Énfasis3_DICIEMBRE" xfId="91"/>
    <cellStyle name="60% - Énfasis3_JUNIO" xfId="92"/>
    <cellStyle name="60% - Énfasis3_MAYO" xfId="93"/>
    <cellStyle name="60% - Énfasis3_SEPTIEMBRE" xfId="94"/>
    <cellStyle name="60% - Énfasis4" xfId="95"/>
    <cellStyle name="60% - Énfasis4_DICIEMBRE" xfId="96"/>
    <cellStyle name="60% - Énfasis4_JUNIO" xfId="97"/>
    <cellStyle name="60% - Énfasis4_MAYO" xfId="98"/>
    <cellStyle name="60% - Énfasis4_SEPTIEMBRE" xfId="99"/>
    <cellStyle name="60% - Énfasis5" xfId="100"/>
    <cellStyle name="60% - Énfasis5_DICIEMBRE" xfId="101"/>
    <cellStyle name="60% - Énfasis5_JUNIO" xfId="102"/>
    <cellStyle name="60% - Énfasis5_MAYO" xfId="103"/>
    <cellStyle name="60% - Énfasis5_SEPTIEMBRE" xfId="104"/>
    <cellStyle name="60% - Énfasis6" xfId="105"/>
    <cellStyle name="60% - Énfasis6_DICIEMBRE" xfId="106"/>
    <cellStyle name="60% - Énfasis6_JUNIO" xfId="107"/>
    <cellStyle name="60% - Énfasis6_MAYO" xfId="108"/>
    <cellStyle name="60% - Énfasis6_SEPTIEMBRE" xfId="109"/>
    <cellStyle name="Accent 1 1" xfId="110"/>
    <cellStyle name="Accent 2 1" xfId="111"/>
    <cellStyle name="Accent 3 1" xfId="112"/>
    <cellStyle name="Accent 4" xfId="113"/>
    <cellStyle name="Bad 1" xfId="114"/>
    <cellStyle name="Buena" xfId="115"/>
    <cellStyle name="Buena_DICIEMBRE" xfId="116"/>
    <cellStyle name="Buena_JUNIO" xfId="117"/>
    <cellStyle name="Buena_MAYO" xfId="118"/>
    <cellStyle name="Buena_SEPTIEMBRE" xfId="119"/>
    <cellStyle name="Celda de comprobación" xfId="120"/>
    <cellStyle name="Celda de comprobación_DICIEMBRE" xfId="121"/>
    <cellStyle name="Celda de comprobación_JUNIO" xfId="122"/>
    <cellStyle name="Celda de comprobación_MAYO" xfId="123"/>
    <cellStyle name="Celda de comprobación_SEPTIEMBRE" xfId="124"/>
    <cellStyle name="Celda vinculada" xfId="125"/>
    <cellStyle name="Cálculo" xfId="126"/>
    <cellStyle name="Cálculo_DICIEMBRE" xfId="127"/>
    <cellStyle name="Cálculo_JUNIO" xfId="128"/>
    <cellStyle name="Cálculo_MAYO" xfId="129"/>
    <cellStyle name="Cálculo_SEPTIEMBRE" xfId="130"/>
    <cellStyle name="Encabezado 4" xfId="131"/>
    <cellStyle name="Entrada" xfId="132"/>
    <cellStyle name="Entrada_DICIEMBRE" xfId="133"/>
    <cellStyle name="Entrada_JUNIO" xfId="134"/>
    <cellStyle name="Entrada_MAYO" xfId="135"/>
    <cellStyle name="Entrada_SEPTIEMBRE" xfId="136"/>
    <cellStyle name="Error 1" xfId="137"/>
    <cellStyle name="Euro" xfId="138"/>
    <cellStyle name="Footnote 1" xfId="139"/>
    <cellStyle name="Good 1" xfId="140"/>
    <cellStyle name="Heading 1 1" xfId="141"/>
    <cellStyle name="Heading 2 1" xfId="142"/>
    <cellStyle name="Heading 3" xfId="143"/>
    <cellStyle name="Incorrecto" xfId="144"/>
    <cellStyle name="Incorrecto_DICIEMBRE" xfId="145"/>
    <cellStyle name="Incorrecto_JUNIO" xfId="146"/>
    <cellStyle name="Incorrecto_MAYO" xfId="147"/>
    <cellStyle name="Incorrecto_SEPTIEMBRE" xfId="148"/>
    <cellStyle name="Millares [0]_DICIEMBRE" xfId="149"/>
    <cellStyle name="Millares [0]_JUNIO" xfId="150"/>
    <cellStyle name="Millares [0]_MAYO" xfId="151"/>
    <cellStyle name="Millares [0]_SEPTIEMBRE" xfId="152"/>
    <cellStyle name="Millares_DICIEMBRE" xfId="153"/>
    <cellStyle name="Millares_JUNIO" xfId="154"/>
    <cellStyle name="Millares_MAYO" xfId="155"/>
    <cellStyle name="Millares_SEPTIEMBRE" xfId="156"/>
    <cellStyle name="Moneda [0]_DICIEMBRE" xfId="157"/>
    <cellStyle name="Moneda [0]_JUNIO" xfId="158"/>
    <cellStyle name="Moneda [0]_MAYO" xfId="159"/>
    <cellStyle name="Moneda [0]_SEPTIEMBRE" xfId="160"/>
    <cellStyle name="Moneda_DICIEMBRE" xfId="161"/>
    <cellStyle name="Moneda_JUNIO" xfId="162"/>
    <cellStyle name="Moneda_MAYO" xfId="163"/>
    <cellStyle name="Moneda_SEPTIEMBRE" xfId="164"/>
    <cellStyle name="Neutral 1" xfId="165"/>
    <cellStyle name="Neutral 2" xfId="166"/>
    <cellStyle name="Neutral 3" xfId="167"/>
    <cellStyle name="Neutral 4" xfId="168"/>
    <cellStyle name="Neutral_MAYO" xfId="169"/>
    <cellStyle name="Normal_DICIEMBRE" xfId="170"/>
    <cellStyle name="Normal_Hoja1" xfId="171"/>
    <cellStyle name="Normal_JUNIO" xfId="172"/>
    <cellStyle name="Normal_MAYO" xfId="173"/>
    <cellStyle name="Normal_SEPTIEMBRE" xfId="174"/>
    <cellStyle name="Notas" xfId="175"/>
    <cellStyle name="Notas_DICIEMBRE" xfId="176"/>
    <cellStyle name="Notas_JUNIO" xfId="177"/>
    <cellStyle name="Notas_MAYO" xfId="178"/>
    <cellStyle name="Notas_SEPTIEMBRE" xfId="179"/>
    <cellStyle name="Note 1" xfId="180"/>
    <cellStyle name="Porcentual_DICIEMBRE" xfId="181"/>
    <cellStyle name="Porcentual_JUNIO" xfId="182"/>
    <cellStyle name="Porcentual_MAYO" xfId="183"/>
    <cellStyle name="Porcentual_SEPTIEMBRE" xfId="184"/>
    <cellStyle name="Salida" xfId="185"/>
    <cellStyle name="Salida_DICIEMBRE" xfId="186"/>
    <cellStyle name="Salida_JUNIO" xfId="187"/>
    <cellStyle name="Salida_MAYO" xfId="188"/>
    <cellStyle name="Salida_SEPTIEMBRE" xfId="189"/>
    <cellStyle name="Status 1" xfId="190"/>
    <cellStyle name="Text 1" xfId="191"/>
    <cellStyle name="Texto de advertencia" xfId="192"/>
    <cellStyle name="Texto explicativo" xfId="193"/>
    <cellStyle name="Total" xfId="194"/>
    <cellStyle name="Título" xfId="195"/>
    <cellStyle name="Título 1" xfId="196"/>
    <cellStyle name="Título 2" xfId="197"/>
    <cellStyle name="Título 3" xfId="198"/>
    <cellStyle name="Valor de la tabla dinámica" xfId="199"/>
    <cellStyle name="Warning 1" xfId="200"/>
    <cellStyle name="Énfasis1" xfId="201"/>
    <cellStyle name="Énfasis1_DICIEMBRE" xfId="202"/>
    <cellStyle name="Énfasis1_JUNIO" xfId="203"/>
    <cellStyle name="Énfasis1_MAYO" xfId="204"/>
    <cellStyle name="Énfasis1_SEPTIEMBRE" xfId="205"/>
    <cellStyle name="Énfasis2" xfId="206"/>
    <cellStyle name="Énfasis2_DICIEMBRE" xfId="207"/>
    <cellStyle name="Énfasis2_JUNIO" xfId="208"/>
    <cellStyle name="Énfasis2_MAYO" xfId="209"/>
    <cellStyle name="Énfasis2_SEPTIEMBRE" xfId="210"/>
    <cellStyle name="Énfasis3" xfId="211"/>
    <cellStyle name="Énfasis3_DICIEMBRE" xfId="212"/>
    <cellStyle name="Énfasis3_JUNIO" xfId="213"/>
    <cellStyle name="Énfasis3_MAYO" xfId="214"/>
    <cellStyle name="Énfasis3_SEPTIEMBRE" xfId="215"/>
    <cellStyle name="Énfasis4" xfId="216"/>
    <cellStyle name="Énfasis4_DICIEMBRE" xfId="217"/>
    <cellStyle name="Énfasis4_JUNIO" xfId="218"/>
    <cellStyle name="Énfasis4_MAYO" xfId="219"/>
    <cellStyle name="Énfasis4_SEPTIEMBRE" xfId="220"/>
    <cellStyle name="Énfasis5" xfId="221"/>
    <cellStyle name="Énfasis5_DICIEMBRE" xfId="222"/>
    <cellStyle name="Énfasis5_JUNIO" xfId="223"/>
    <cellStyle name="Énfasis5_MAYO" xfId="224"/>
    <cellStyle name="Énfasis5_SEPTIEMBRE" xfId="225"/>
    <cellStyle name="Énfasis6" xfId="226"/>
    <cellStyle name="Énfasis6_DICIEMBRE" xfId="227"/>
    <cellStyle name="Énfasis6_JUNIO" xfId="228"/>
    <cellStyle name="Énfasis6_MAYO" xfId="229"/>
    <cellStyle name="Énfasis6_SEPTIEMBRE" xfId="2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CCCC"/>
      <rgbColor rgb="00FF00FF"/>
      <rgbColor rgb="0000FFFF"/>
      <rgbColor rgb="00CC0000"/>
      <rgbColor rgb="00008000"/>
      <rgbColor rgb="00000080"/>
      <rgbColor rgb="009966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 Enero 2019
Efectores municipales. Rosario</a:t>
            </a:r>
          </a:p>
        </c:rich>
      </c:tx>
      <c:layout/>
      <c:spPr>
        <a:noFill/>
        <a:ln>
          <a:noFill/>
        </a:ln>
      </c:spPr>
    </c:title>
    <c:plotArea>
      <c:layout>
        <c:manualLayout>
          <c:xMode val="edge"/>
          <c:yMode val="edge"/>
          <c:x val="0.04025"/>
          <c:y val="0.43775"/>
          <c:w val="0.9145"/>
          <c:h val="0.39525"/>
        </c:manualLayout>
      </c:layout>
      <c:scatterChart>
        <c:scatterStyle val="lineMarker"/>
        <c:varyColors val="0"/>
        <c:ser>
          <c:idx val="0"/>
          <c:order val="0"/>
          <c:tx>
            <c:strRef>
              <c:f>ENERO!$AR$3:$AS$3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ENERO!$AT$2:$BX$2</c:f>
              <c:numCache/>
            </c:numRef>
          </c:xVal>
          <c:yVal>
            <c:numRef>
              <c:f>ENERO!$AT$3:$BX$3</c:f>
              <c:numCache/>
            </c:numRef>
          </c:yVal>
          <c:smooth val="0"/>
        </c:ser>
        <c:ser>
          <c:idx val="1"/>
          <c:order val="1"/>
          <c:tx>
            <c:strRef>
              <c:f>ENERO!$AR$4:$AS$4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ENERO!$AT$2:$BX$2</c:f>
              <c:numCache/>
            </c:numRef>
          </c:xVal>
          <c:yVal>
            <c:numRef>
              <c:f>ENERO!$AT$4:$BX$4</c:f>
              <c:numCache/>
            </c:numRef>
          </c:yVal>
          <c:smooth val="0"/>
        </c:ser>
        <c:ser>
          <c:idx val="2"/>
          <c:order val="2"/>
          <c:tx>
            <c:strRef>
              <c:f>ENERO!$AR$5:$AS$5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ENERO!$AT$2:$BX$2</c:f>
              <c:numCache/>
            </c:numRef>
          </c:xVal>
          <c:yVal>
            <c:numRef>
              <c:f>ENERO!$AT$5:$BX$5</c:f>
              <c:numCache/>
            </c:numRef>
          </c:yVal>
          <c:smooth val="0"/>
        </c:ser>
        <c:ser>
          <c:idx val="3"/>
          <c:order val="3"/>
          <c:tx>
            <c:strRef>
              <c:f>ENERO!$AR$6:$AS$6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ENERO!$AT$2:$BX$2</c:f>
              <c:numCache/>
            </c:numRef>
          </c:xVal>
          <c:yVal>
            <c:numRef>
              <c:f>ENERO!$AT$6:$BX$6</c:f>
              <c:numCache/>
            </c:numRef>
          </c:yVal>
          <c:smooth val="0"/>
        </c:ser>
        <c:ser>
          <c:idx val="4"/>
          <c:order val="4"/>
          <c:tx>
            <c:strRef>
              <c:f>ENERO!$AR$7:$AS$7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ENERO!$AT$2:$BX$2</c:f>
              <c:numCache/>
            </c:numRef>
          </c:xVal>
          <c:yVal>
            <c:numRef>
              <c:f>ENERO!$AT$7:$BX$7</c:f>
              <c:numCache/>
            </c:numRef>
          </c:yVal>
          <c:smooth val="0"/>
        </c:ser>
        <c:ser>
          <c:idx val="5"/>
          <c:order val="5"/>
          <c:tx>
            <c:strRef>
              <c:f>ENERO!$AR$8:$AS$8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ENERO!$AT$2:$BX$2</c:f>
              <c:numCache/>
            </c:numRef>
          </c:xVal>
          <c:yVal>
            <c:numRef>
              <c:f>ENERO!$AT$8:$BX$8</c:f>
              <c:numCache/>
            </c:numRef>
          </c:yVal>
          <c:smooth val="0"/>
        </c:ser>
        <c:ser>
          <c:idx val="6"/>
          <c:order val="6"/>
          <c:tx>
            <c:strRef>
              <c:f>ENERO!$AR$9:$AS$9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ENERO!$AT$2:$BX$2</c:f>
              <c:numCache/>
            </c:numRef>
          </c:xVal>
          <c:yVal>
            <c:numRef>
              <c:f>ENERO!$AT$9:$BX$9</c:f>
              <c:numCache/>
            </c:numRef>
          </c:yVal>
          <c:smooth val="0"/>
        </c:ser>
        <c:axId val="47306014"/>
        <c:axId val="23100943"/>
      </c:scatterChart>
      <c:valAx>
        <c:axId val="47306014"/>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3100943"/>
        <c:crossesAt val="0"/>
        <c:crossBetween val="midCat"/>
        <c:dispUnits/>
        <c:majorUnit val="2"/>
      </c:valAx>
      <c:valAx>
        <c:axId val="23100943"/>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7306014"/>
        <c:crossesAt val="0"/>
        <c:crossBetween val="midCat"/>
        <c:dispUnits/>
        <c:majorUnit val="50"/>
      </c:valAx>
      <c:spPr>
        <a:noFill/>
      </c:spPr>
    </c:plotArea>
    <c:legend>
      <c:legendPos val="r"/>
      <c:layout>
        <c:manualLayout>
          <c:xMode val="edge"/>
          <c:yMode val="edge"/>
          <c:x val="0.02925"/>
          <c:y val="0.85925"/>
          <c:w val="0.71475"/>
          <c:h val="0.073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Octubre 2019
Efectores municipales. Rosario</a:t>
            </a:r>
          </a:p>
        </c:rich>
      </c:tx>
      <c:layout/>
      <c:spPr>
        <a:noFill/>
        <a:ln>
          <a:noFill/>
        </a:ln>
      </c:spPr>
    </c:title>
    <c:plotArea>
      <c:layout>
        <c:manualLayout>
          <c:xMode val="edge"/>
          <c:yMode val="edge"/>
          <c:x val="0.047"/>
          <c:y val="0.40325"/>
          <c:w val="0.8965"/>
          <c:h val="0.472"/>
        </c:manualLayout>
      </c:layout>
      <c:scatterChart>
        <c:scatterStyle val="lineMarker"/>
        <c:varyColors val="0"/>
        <c:ser>
          <c:idx val="0"/>
          <c:order val="0"/>
          <c:tx>
            <c:strRef>
              <c:f>OCTUBRE!$AU$7</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OCTUBRE!$AV$6:$BZ$6</c:f>
              <c:numCache/>
            </c:numRef>
          </c:xVal>
          <c:yVal>
            <c:numRef>
              <c:f>OCTUBRE!$AV$7:$BZ$7</c:f>
              <c:numCache/>
            </c:numRef>
          </c:yVal>
          <c:smooth val="0"/>
        </c:ser>
        <c:ser>
          <c:idx val="1"/>
          <c:order val="1"/>
          <c:tx>
            <c:strRef>
              <c:f>OCTUBRE!$AU$8</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OCTUBRE!$AV$6:$BZ$6</c:f>
              <c:numCache/>
            </c:numRef>
          </c:xVal>
          <c:yVal>
            <c:numRef>
              <c:f>OCTUBRE!$AV$8:$BZ$8</c:f>
              <c:numCache/>
            </c:numRef>
          </c:yVal>
          <c:smooth val="0"/>
        </c:ser>
        <c:ser>
          <c:idx val="2"/>
          <c:order val="2"/>
          <c:tx>
            <c:strRef>
              <c:f>OCTUBRE!$AU$9</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OCTUBRE!$AV$6:$BZ$6</c:f>
              <c:numCache/>
            </c:numRef>
          </c:xVal>
          <c:yVal>
            <c:numRef>
              <c:f>OCTUBRE!$AV$9:$BZ$9</c:f>
              <c:numCache/>
            </c:numRef>
          </c:yVal>
          <c:smooth val="0"/>
        </c:ser>
        <c:ser>
          <c:idx val="3"/>
          <c:order val="3"/>
          <c:tx>
            <c:strRef>
              <c:f>OCTUBRE!$AU$10</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OCTUBRE!$AV$6:$BZ$6</c:f>
              <c:numCache/>
            </c:numRef>
          </c:xVal>
          <c:yVal>
            <c:numRef>
              <c:f>OCTUBRE!$AV$10:$BZ$10</c:f>
              <c:numCache/>
            </c:numRef>
          </c:yVal>
          <c:smooth val="0"/>
        </c:ser>
        <c:ser>
          <c:idx val="4"/>
          <c:order val="4"/>
          <c:tx>
            <c:strRef>
              <c:f>OCTUBRE!$AU$11</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OCTUBRE!$AV$6:$BZ$6</c:f>
              <c:numCache/>
            </c:numRef>
          </c:xVal>
          <c:yVal>
            <c:numRef>
              <c:f>OCTUBRE!$AV$11:$BZ$11</c:f>
              <c:numCache/>
            </c:numRef>
          </c:yVal>
          <c:smooth val="0"/>
        </c:ser>
        <c:ser>
          <c:idx val="5"/>
          <c:order val="5"/>
          <c:tx>
            <c:strRef>
              <c:f>OCTUBRE!$AU$12</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OCTUBRE!$AV$6:$BZ$6</c:f>
              <c:numCache/>
            </c:numRef>
          </c:xVal>
          <c:yVal>
            <c:numRef>
              <c:f>OCTUBRE!$AV$12:$BZ$12</c:f>
              <c:numCache/>
            </c:numRef>
          </c:yVal>
          <c:smooth val="0"/>
        </c:ser>
        <c:ser>
          <c:idx val="6"/>
          <c:order val="6"/>
          <c:tx>
            <c:strRef>
              <c:f>OCTUBRE!$AU$13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OCTUBRE!$AV$6:$BZ$6</c:f>
              <c:numCache/>
            </c:numRef>
          </c:xVal>
          <c:yVal>
            <c:numRef>
              <c:f>OCTUBRE!$AV$13:$BZ$13</c:f>
              <c:numCache/>
            </c:numRef>
          </c:yVal>
          <c:smooth val="0"/>
        </c:ser>
        <c:axId val="26503768"/>
        <c:axId val="37207321"/>
      </c:scatterChart>
      <c:valAx>
        <c:axId val="26503768"/>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7207321"/>
        <c:crossesAt val="0"/>
        <c:crossBetween val="midCat"/>
        <c:dispUnits/>
      </c:valAx>
      <c:valAx>
        <c:axId val="37207321"/>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503768"/>
        <c:crossesAt val="0"/>
        <c:crossBetween val="midCat"/>
        <c:dispUnits/>
        <c:majorUnit val="50"/>
      </c:valAx>
      <c:spPr>
        <a:noFill/>
      </c:spPr>
    </c:plotArea>
    <c:legend>
      <c:legendPos val="r"/>
      <c:layout>
        <c:manualLayout>
          <c:xMode val="edge"/>
          <c:yMode val="edge"/>
          <c:x val="0"/>
          <c:y val="0.87375"/>
          <c:w val="0.955"/>
          <c:h val="0.091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Noviembre 2019
Efectores municipales. Rosario</a:t>
            </a:r>
          </a:p>
        </c:rich>
      </c:tx>
      <c:layout/>
      <c:spPr>
        <a:noFill/>
        <a:ln>
          <a:noFill/>
        </a:ln>
      </c:spPr>
    </c:title>
    <c:plotArea>
      <c:layout>
        <c:manualLayout>
          <c:xMode val="edge"/>
          <c:yMode val="edge"/>
          <c:x val="0.04325"/>
          <c:y val="0.325"/>
          <c:w val="0.906"/>
          <c:h val="0.5465"/>
        </c:manualLayout>
      </c:layout>
      <c:scatterChart>
        <c:scatterStyle val="lineMarker"/>
        <c:varyColors val="0"/>
        <c:ser>
          <c:idx val="0"/>
          <c:order val="0"/>
          <c:tx>
            <c:strRef>
              <c:f>NOVIEMBRE!$AR$3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NOVIEMBRE!$AS$2:$BV$2</c:f>
              <c:numCache/>
            </c:numRef>
          </c:xVal>
          <c:yVal>
            <c:numRef>
              <c:f>NOVIEMBRE!$AS$3:$BV$3</c:f>
              <c:numCache/>
            </c:numRef>
          </c:yVal>
          <c:smooth val="0"/>
        </c:ser>
        <c:ser>
          <c:idx val="1"/>
          <c:order val="1"/>
          <c:tx>
            <c:strRef>
              <c:f>NOVIEMBRE!$AR$4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NOVIEMBRE!$AS$2:$BV$2</c:f>
              <c:numCache/>
            </c:numRef>
          </c:xVal>
          <c:yVal>
            <c:numRef>
              <c:f>NOVIEMBRE!$AS$4:$BV$4</c:f>
              <c:numCache/>
            </c:numRef>
          </c:yVal>
          <c:smooth val="0"/>
        </c:ser>
        <c:ser>
          <c:idx val="2"/>
          <c:order val="2"/>
          <c:tx>
            <c:strRef>
              <c:f>NOVIEMBRE!$AR$5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NOVIEMBRE!$AS$2:$BV$2</c:f>
              <c:numCache/>
            </c:numRef>
          </c:xVal>
          <c:yVal>
            <c:numRef>
              <c:f>NOVIEMBRE!$AS$5:$BV$5</c:f>
              <c:numCache/>
            </c:numRef>
          </c:yVal>
          <c:smooth val="0"/>
        </c:ser>
        <c:ser>
          <c:idx val="3"/>
          <c:order val="3"/>
          <c:tx>
            <c:strRef>
              <c:f>NOVIEMBRE!$AR$6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NOVIEMBRE!$AS$2:$BV$2</c:f>
              <c:numCache/>
            </c:numRef>
          </c:xVal>
          <c:yVal>
            <c:numRef>
              <c:f>NOVIEMBRE!$AS$6:$BV$6</c:f>
              <c:numCache/>
            </c:numRef>
          </c:yVal>
          <c:smooth val="0"/>
        </c:ser>
        <c:ser>
          <c:idx val="4"/>
          <c:order val="4"/>
          <c:tx>
            <c:strRef>
              <c:f>NOVIEMBRE!$AR$7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NOVIEMBRE!$AS$2:$BV$2</c:f>
              <c:numCache/>
            </c:numRef>
          </c:xVal>
          <c:yVal>
            <c:numRef>
              <c:f>NOVIEMBRE!$AS$7:$BV$7</c:f>
              <c:numCache/>
            </c:numRef>
          </c:yVal>
          <c:smooth val="0"/>
        </c:ser>
        <c:ser>
          <c:idx val="5"/>
          <c:order val="5"/>
          <c:tx>
            <c:strRef>
              <c:f>NOVIEMBRE!$AR$8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NOVIEMBRE!$AS$2:$BV$2</c:f>
              <c:numCache/>
            </c:numRef>
          </c:xVal>
          <c:yVal>
            <c:numRef>
              <c:f>NOVIEMBRE!$AS$8:$BV$8</c:f>
              <c:numCache/>
            </c:numRef>
          </c:yVal>
          <c:smooth val="0"/>
        </c:ser>
        <c:ser>
          <c:idx val="6"/>
          <c:order val="6"/>
          <c:tx>
            <c:strRef>
              <c:f>NOVIEMBRE!$AR$9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NOVIEMBRE!$AS$2:$BV$2</c:f>
              <c:numCache/>
            </c:numRef>
          </c:xVal>
          <c:yVal>
            <c:numRef>
              <c:f>NOVIEMBRE!$AS$9:$BV$9</c:f>
              <c:numCache/>
            </c:numRef>
          </c:yVal>
          <c:smooth val="0"/>
        </c:ser>
        <c:axId val="66430434"/>
        <c:axId val="61002995"/>
      </c:scatterChart>
      <c:valAx>
        <c:axId val="66430434"/>
        <c:scaling>
          <c:orientation val="minMax"/>
          <c:max val="30"/>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002995"/>
        <c:crossesAt val="0"/>
        <c:crossBetween val="midCat"/>
        <c:dispUnits/>
        <c:majorUnit val="2"/>
      </c:valAx>
      <c:valAx>
        <c:axId val="61002995"/>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430434"/>
        <c:crossesAt val="0"/>
        <c:crossBetween val="midCat"/>
        <c:dispUnits/>
        <c:majorUnit val="50"/>
      </c:valAx>
      <c:spPr>
        <a:noFill/>
      </c:spPr>
    </c:plotArea>
    <c:legend>
      <c:legendPos val="r"/>
      <c:layout>
        <c:manualLayout>
          <c:xMode val="edge"/>
          <c:yMode val="edge"/>
          <c:x val="0.01625"/>
          <c:y val="0.85"/>
          <c:w val="0.93"/>
          <c:h val="0.124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Diciembre 2019
Efectores municipales. Rosario</a:t>
            </a:r>
          </a:p>
        </c:rich>
      </c:tx>
      <c:layout/>
      <c:spPr>
        <a:noFill/>
        <a:ln>
          <a:noFill/>
        </a:ln>
      </c:spPr>
    </c:title>
    <c:plotArea>
      <c:layout>
        <c:manualLayout>
          <c:xMode val="edge"/>
          <c:yMode val="edge"/>
          <c:x val="0.0465"/>
          <c:y val="0.14975"/>
          <c:w val="0.89825"/>
          <c:h val="0.74225"/>
        </c:manualLayout>
      </c:layout>
      <c:scatterChart>
        <c:scatterStyle val="lineMarker"/>
        <c:varyColors val="0"/>
        <c:ser>
          <c:idx val="0"/>
          <c:order val="0"/>
          <c:tx>
            <c:strRef>
              <c:f>DICIEMBRE!$AU$7</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DICIEMBRE!$AV$6:$BZ$6</c:f>
              <c:numCache/>
            </c:numRef>
          </c:xVal>
          <c:yVal>
            <c:numRef>
              <c:f>DICIEMBRE!$AV$7:$BZ$7</c:f>
              <c:numCache/>
            </c:numRef>
          </c:yVal>
          <c:smooth val="0"/>
        </c:ser>
        <c:ser>
          <c:idx val="1"/>
          <c:order val="1"/>
          <c:tx>
            <c:strRef>
              <c:f>DICIEMBRE!$AU$8</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DICIEMBRE!$AV$6:$BZ$6</c:f>
              <c:numCache/>
            </c:numRef>
          </c:xVal>
          <c:yVal>
            <c:numRef>
              <c:f>DICIEMBRE!$AV$8:$BZ$8</c:f>
              <c:numCache/>
            </c:numRef>
          </c:yVal>
          <c:smooth val="0"/>
        </c:ser>
        <c:ser>
          <c:idx val="2"/>
          <c:order val="2"/>
          <c:tx>
            <c:strRef>
              <c:f>DICIEMBRE!$AU$9</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DICIEMBRE!$AV$6:$BZ$6</c:f>
              <c:numCache/>
            </c:numRef>
          </c:xVal>
          <c:yVal>
            <c:numRef>
              <c:f>DICIEMBRE!$AV$9:$BZ$9</c:f>
              <c:numCache/>
            </c:numRef>
          </c:yVal>
          <c:smooth val="0"/>
        </c:ser>
        <c:ser>
          <c:idx val="3"/>
          <c:order val="3"/>
          <c:tx>
            <c:strRef>
              <c:f>DICIEMBRE!$AU$10</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DICIEMBRE!$AV$6:$BZ$6</c:f>
              <c:numCache/>
            </c:numRef>
          </c:xVal>
          <c:yVal>
            <c:numRef>
              <c:f>DICIEMBRE!$AV$10:$BZ$10</c:f>
              <c:numCache/>
            </c:numRef>
          </c:yVal>
          <c:smooth val="0"/>
        </c:ser>
        <c:ser>
          <c:idx val="4"/>
          <c:order val="4"/>
          <c:tx>
            <c:strRef>
              <c:f>DICIEMBRE!$AU$11</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DICIEMBRE!$AV$6:$BZ$6</c:f>
              <c:numCache/>
            </c:numRef>
          </c:xVal>
          <c:yVal>
            <c:numRef>
              <c:f>DICIEMBRE!$AV$11:$BZ$11</c:f>
              <c:numCache/>
            </c:numRef>
          </c:yVal>
          <c:smooth val="0"/>
        </c:ser>
        <c:ser>
          <c:idx val="5"/>
          <c:order val="5"/>
          <c:tx>
            <c:strRef>
              <c:f>DICIEMBRE!$AU$12</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DICIEMBRE!$AV$6:$BZ$6</c:f>
              <c:numCache/>
            </c:numRef>
          </c:xVal>
          <c:yVal>
            <c:numRef>
              <c:f>DICIEMBRE!$AV$12:$BZ$12</c:f>
              <c:numCache/>
            </c:numRef>
          </c:yVal>
          <c:smooth val="0"/>
        </c:ser>
        <c:ser>
          <c:idx val="6"/>
          <c:order val="6"/>
          <c:tx>
            <c:strRef>
              <c:f>DICIEMBRE!$AU$13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DICIEMBRE!$AV$6:$BZ$6</c:f>
              <c:numCache/>
            </c:numRef>
          </c:xVal>
          <c:yVal>
            <c:numRef>
              <c:f>DICIEMBRE!$AV$13:$BZ$13</c:f>
              <c:numCache/>
            </c:numRef>
          </c:yVal>
          <c:smooth val="0"/>
        </c:ser>
        <c:axId val="12156044"/>
        <c:axId val="42295533"/>
      </c:scatterChart>
      <c:valAx>
        <c:axId val="12156044"/>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2295533"/>
        <c:crossesAt val="0"/>
        <c:crossBetween val="midCat"/>
        <c:dispUnits/>
      </c:valAx>
      <c:valAx>
        <c:axId val="42295533"/>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2156044"/>
        <c:crossesAt val="0"/>
        <c:crossBetween val="midCat"/>
        <c:dispUnits/>
        <c:majorUnit val="50"/>
      </c:valAx>
      <c:spPr>
        <a:noFill/>
      </c:spPr>
    </c:plotArea>
    <c:legend>
      <c:legendPos val="r"/>
      <c:layout>
        <c:manualLayout>
          <c:xMode val="edge"/>
          <c:yMode val="edge"/>
          <c:x val="0"/>
          <c:y val="0.909"/>
          <c:w val="0.955"/>
          <c:h val="0.0612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Tarjetas de guardia por HAF, HAB y accidentes de tránsito
Hospitales municipales.
Rosario. Año 2019</a:t>
            </a:r>
          </a:p>
        </c:rich>
      </c:tx>
      <c:layout/>
      <c:spPr>
        <a:noFill/>
        <a:ln>
          <a:noFill/>
        </a:ln>
      </c:spPr>
    </c:title>
    <c:plotArea>
      <c:layout>
        <c:manualLayout>
          <c:xMode val="edge"/>
          <c:yMode val="edge"/>
          <c:x val="0.0645"/>
          <c:y val="0.16775"/>
          <c:w val="0.82025"/>
          <c:h val="0.76025"/>
        </c:manualLayout>
      </c:layout>
      <c:lineChart>
        <c:grouping val="standard"/>
        <c:varyColors val="0"/>
        <c:ser>
          <c:idx val="0"/>
          <c:order val="0"/>
          <c:tx>
            <c:strRef>
              <c:f>'Graf 1'!$B$3:$B$3</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cat>
            <c:strRef>
              <c:f>'Graf 1'!$A$4:$A$15</c:f>
              <c:strCache/>
            </c:strRef>
          </c:cat>
          <c:val>
            <c:numRef>
              <c:f>'Graf 1'!$B$4:$B$15</c:f>
              <c:numCache/>
            </c:numRef>
          </c:val>
          <c:smooth val="0"/>
        </c:ser>
        <c:ser>
          <c:idx val="1"/>
          <c:order val="1"/>
          <c:tx>
            <c:strRef>
              <c:f>'Graf 1'!$C$3:$C$3</c:f>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cat>
            <c:strRef>
              <c:f>'Graf 1'!$A$4:$A$15</c:f>
              <c:strCache/>
            </c:strRef>
          </c:cat>
          <c:val>
            <c:numRef>
              <c:f>'Graf 1'!$C$4:$C$15</c:f>
              <c:numCache/>
            </c:numRef>
          </c:val>
          <c:smooth val="0"/>
        </c:ser>
        <c:ser>
          <c:idx val="2"/>
          <c:order val="2"/>
          <c:tx>
            <c:strRef>
              <c:f>'Graf 1'!$D$3:$D$3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cat>
            <c:strRef>
              <c:f>'Graf 1'!$A$4:$A$15</c:f>
              <c:strCache/>
            </c:strRef>
          </c:cat>
          <c:val>
            <c:numRef>
              <c:f>'Graf 1'!$D$4:$D$15</c:f>
              <c:numCache/>
            </c:numRef>
          </c:val>
          <c:smooth val="0"/>
        </c:ser>
        <c:marker val="1"/>
        <c:axId val="45115478"/>
        <c:axId val="3386119"/>
      </c:lineChart>
      <c:dateAx>
        <c:axId val="45115478"/>
        <c:scaling>
          <c:orientation val="minMax"/>
        </c:scaling>
        <c:axPos val="b"/>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3386119"/>
        <c:crossesAt val="0"/>
        <c:auto val="0"/>
        <c:noMultiLvlLbl val="0"/>
      </c:dateAx>
      <c:valAx>
        <c:axId val="338611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Tarjetas de guardia</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45115478"/>
        <c:crossesAt val="1"/>
        <c:crossBetween val="midCat"/>
        <c:dispUnits/>
      </c:valAx>
      <c:spPr>
        <a:noFill/>
      </c:spPr>
    </c:plotArea>
    <c:legend>
      <c:legendPos val="r"/>
      <c:layout>
        <c:manualLayout>
          <c:xMode val="edge"/>
          <c:yMode val="edge"/>
          <c:x val="0.14725"/>
          <c:y val="0.94075"/>
          <c:w val="0.65425"/>
          <c:h val="0.04225"/>
        </c:manualLayout>
      </c:layout>
      <c:overlay val="0"/>
      <c:spPr>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Año 2019
Hospitales municipales. Rosario</a:t>
            </a:r>
          </a:p>
        </c:rich>
      </c:tx>
      <c:layout/>
      <c:spPr>
        <a:noFill/>
        <a:ln>
          <a:noFill/>
        </a:ln>
      </c:spPr>
    </c:title>
    <c:plotArea>
      <c:layout>
        <c:manualLayout>
          <c:xMode val="edge"/>
          <c:yMode val="edge"/>
          <c:x val="0.04275"/>
          <c:y val="0.144"/>
          <c:w val="0.88975"/>
          <c:h val="0.739"/>
        </c:manualLayout>
      </c:layout>
      <c:lineChart>
        <c:grouping val="standard"/>
        <c:varyColors val="0"/>
        <c:ser>
          <c:idx val="0"/>
          <c:order val="0"/>
          <c:tx>
            <c:strRef>
              <c:f>'Graf 2'!$B$3:$B$3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'Graf 2'!$A$4:$A$15</c:f>
              <c:strCache/>
            </c:strRef>
          </c:cat>
          <c:val>
            <c:numRef>
              <c:f>'Graf 2'!$B$4:$B$15</c:f>
              <c:numCache/>
            </c:numRef>
          </c:val>
          <c:smooth val="0"/>
        </c:ser>
        <c:ser>
          <c:idx val="1"/>
          <c:order val="1"/>
          <c:tx>
            <c:strRef>
              <c:f>'Graf 2'!$C$3:$C$3</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9966"/>
              </a:solidFill>
              <a:ln>
                <a:solidFill>
                  <a:srgbClr val="339966"/>
                </a:solidFill>
              </a:ln>
            </c:spPr>
          </c:marker>
          <c:cat>
            <c:strRef>
              <c:f>'Graf 2'!$A$4:$A$15</c:f>
              <c:strCache/>
            </c:strRef>
          </c:cat>
          <c:val>
            <c:numRef>
              <c:f>'Graf 2'!$C$4:$C$15</c:f>
              <c:numCache/>
            </c:numRef>
          </c:val>
          <c:smooth val="0"/>
        </c:ser>
        <c:ser>
          <c:idx val="2"/>
          <c:order val="2"/>
          <c:tx>
            <c:strRef>
              <c:f>'Graf 2'!$D$3:$D$3</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8080"/>
              </a:solidFill>
              <a:ln>
                <a:solidFill>
                  <a:srgbClr val="FF8080"/>
                </a:solidFill>
              </a:ln>
            </c:spPr>
          </c:marker>
          <c:cat>
            <c:strRef>
              <c:f>'Graf 2'!$A$4:$A$15</c:f>
              <c:strCache/>
            </c:strRef>
          </c:cat>
          <c:val>
            <c:numRef>
              <c:f>'Graf 2'!$D$4:$D$15</c:f>
              <c:numCache/>
            </c:numRef>
          </c:val>
          <c:smooth val="0"/>
        </c:ser>
        <c:ser>
          <c:idx val="3"/>
          <c:order val="3"/>
          <c:tx>
            <c:strRef>
              <c:f>'Graf 2'!$E$3:$E$3</c:f>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60066"/>
              </a:solidFill>
              <a:ln>
                <a:solidFill>
                  <a:srgbClr val="660066"/>
                </a:solidFill>
              </a:ln>
            </c:spPr>
          </c:marker>
          <c:cat>
            <c:strRef>
              <c:f>'Graf 2'!$A$4:$A$15</c:f>
              <c:strCache/>
            </c:strRef>
          </c:cat>
          <c:val>
            <c:numRef>
              <c:f>'Graf 2'!$E$4:$E$15</c:f>
              <c:numCache/>
            </c:numRef>
          </c:val>
          <c:smooth val="0"/>
        </c:ser>
        <c:ser>
          <c:idx val="4"/>
          <c:order val="4"/>
          <c:tx>
            <c:strRef>
              <c:f>'Graf 2'!$F$3:$F$3</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FF"/>
              </a:solidFill>
              <a:ln>
                <a:solidFill>
                  <a:srgbClr val="99CCFF"/>
                </a:solidFill>
              </a:ln>
            </c:spPr>
          </c:marker>
          <c:cat>
            <c:strRef>
              <c:f>'Graf 2'!$A$4:$A$15</c:f>
              <c:strCache/>
            </c:strRef>
          </c:cat>
          <c:val>
            <c:numRef>
              <c:f>'Graf 2'!$F$4:$F$15</c:f>
              <c:numCache/>
            </c:numRef>
          </c:val>
          <c:smooth val="0"/>
        </c:ser>
        <c:ser>
          <c:idx val="5"/>
          <c:order val="5"/>
          <c:tx>
            <c:strRef>
              <c:f>'Graf 2'!$G$3:$G$3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strRef>
              <c:f>'Graf 2'!$A$4:$A$15</c:f>
              <c:strCache/>
            </c:strRef>
          </c:cat>
          <c:val>
            <c:numRef>
              <c:f>'Graf 2'!$G$4:$G$15</c:f>
              <c:numCache/>
            </c:numRef>
          </c:val>
          <c:smooth val="0"/>
        </c:ser>
        <c:ser>
          <c:idx val="6"/>
          <c:order val="6"/>
          <c:tx>
            <c:strRef>
              <c:f>'Graf 2'!$H$3:$H$3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'Graf 2'!$A$4:$A$15</c:f>
              <c:strCache/>
            </c:strRef>
          </c:cat>
          <c:val>
            <c:numRef>
              <c:f>'Graf 2'!$H$4:$H$15</c:f>
              <c:numCache/>
            </c:numRef>
          </c:val>
          <c:smooth val="0"/>
        </c:ser>
        <c:marker val="1"/>
        <c:axId val="30475072"/>
        <c:axId val="5840193"/>
      </c:lineChart>
      <c:dateAx>
        <c:axId val="30475072"/>
        <c:scaling>
          <c:orientation val="minMax"/>
        </c:scaling>
        <c:axPos val="b"/>
        <c:delete val="0"/>
        <c:numFmt formatCode="General" sourceLinked="1"/>
        <c:majorTickMark val="out"/>
        <c:minorTickMark val="none"/>
        <c:tickLblPos val="nextTo"/>
        <c:txPr>
          <a:bodyPr vert="horz" rot="0"/>
          <a:lstStyle/>
          <a:p>
            <a:pPr>
              <a:defRPr lang="en-US" cap="none" sz="850" b="0" i="0" u="none" baseline="0">
                <a:solidFill>
                  <a:srgbClr val="000000"/>
                </a:solidFill>
                <a:latin typeface="Arial"/>
                <a:ea typeface="Arial"/>
                <a:cs typeface="Arial"/>
              </a:defRPr>
            </a:pPr>
          </a:p>
        </c:txPr>
        <c:crossAx val="5840193"/>
        <c:crossesAt val="0"/>
        <c:auto val="0"/>
        <c:noMultiLvlLbl val="0"/>
      </c:dateAx>
      <c:valAx>
        <c:axId val="584019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Tarjetas de guardia</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vert="horz" rot="0"/>
          <a:lstStyle/>
          <a:p>
            <a:pPr>
              <a:defRPr lang="en-US" cap="none" sz="850" b="0" i="0" u="none" baseline="0">
                <a:solidFill>
                  <a:srgbClr val="000000"/>
                </a:solidFill>
                <a:latin typeface="Arial"/>
                <a:ea typeface="Arial"/>
                <a:cs typeface="Arial"/>
              </a:defRPr>
            </a:pPr>
          </a:p>
        </c:txPr>
        <c:crossAx val="30475072"/>
        <c:crossesAt val="1"/>
        <c:crossBetween val="midCat"/>
        <c:dispUnits/>
      </c:valAx>
      <c:spPr>
        <a:noFill/>
      </c:spPr>
    </c:plotArea>
    <c:legend>
      <c:legendPos val="r"/>
      <c:layout>
        <c:manualLayout>
          <c:xMode val="edge"/>
          <c:yMode val="edge"/>
          <c:x val="0.02225"/>
          <c:y val="0.92925"/>
          <c:w val="0.8865"/>
          <c:h val="0.0485"/>
        </c:manualLayout>
      </c:layout>
      <c:overlay val="0"/>
      <c:spPr>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guardia.Febrero 2019
Efectores municipales. Rosario</a:t>
            </a:r>
          </a:p>
        </c:rich>
      </c:tx>
      <c:layout/>
      <c:spPr>
        <a:noFill/>
        <a:ln>
          <a:noFill/>
        </a:ln>
      </c:spPr>
    </c:title>
    <c:plotArea>
      <c:layout>
        <c:manualLayout>
          <c:xMode val="edge"/>
          <c:yMode val="edge"/>
          <c:x val="0.04425"/>
          <c:y val="0.38825"/>
          <c:w val="0.85375"/>
          <c:h val="0.44775"/>
        </c:manualLayout>
      </c:layout>
      <c:scatterChart>
        <c:scatterStyle val="lineMarker"/>
        <c:varyColors val="0"/>
        <c:ser>
          <c:idx val="0"/>
          <c:order val="0"/>
          <c:tx>
            <c:strRef>
              <c:f>FEBRERO!$AO$3:$AP$3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FEBRERO!$AQ$2:$BU$2</c:f>
              <c:numCache/>
            </c:numRef>
          </c:xVal>
          <c:yVal>
            <c:numRef>
              <c:f>FEBRERO!$AQ$3:$BU$3</c:f>
              <c:numCache/>
            </c:numRef>
          </c:yVal>
          <c:smooth val="0"/>
        </c:ser>
        <c:ser>
          <c:idx val="1"/>
          <c:order val="1"/>
          <c:tx>
            <c:strRef>
              <c:f>FEBRERO!$AO$4:$AP$4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FEBRERO!$AQ$2:$BU$2</c:f>
              <c:numCache/>
            </c:numRef>
          </c:xVal>
          <c:yVal>
            <c:numRef>
              <c:f>FEBRERO!$AQ$4:$BU$4</c:f>
              <c:numCache/>
            </c:numRef>
          </c:yVal>
          <c:smooth val="0"/>
        </c:ser>
        <c:ser>
          <c:idx val="2"/>
          <c:order val="2"/>
          <c:tx>
            <c:strRef>
              <c:f>FEBRERO!$AO$5:$AP$5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FEBRERO!$AQ$2:$BU$2</c:f>
              <c:numCache/>
            </c:numRef>
          </c:xVal>
          <c:yVal>
            <c:numRef>
              <c:f>FEBRERO!$AQ$5:$BU$5</c:f>
              <c:numCache/>
            </c:numRef>
          </c:yVal>
          <c:smooth val="0"/>
        </c:ser>
        <c:ser>
          <c:idx val="3"/>
          <c:order val="3"/>
          <c:tx>
            <c:strRef>
              <c:f>FEBRERO!$AO$6:$AP$6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FEBRERO!$AQ$2:$BU$2</c:f>
              <c:numCache/>
            </c:numRef>
          </c:xVal>
          <c:yVal>
            <c:numRef>
              <c:f>FEBRERO!$AQ$6:$BU$6</c:f>
              <c:numCache/>
            </c:numRef>
          </c:yVal>
          <c:smooth val="0"/>
        </c:ser>
        <c:ser>
          <c:idx val="4"/>
          <c:order val="4"/>
          <c:tx>
            <c:strRef>
              <c:f>FEBRERO!$AO$7:$AP$7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FEBRERO!$AQ$2:$BU$2</c:f>
              <c:numCache/>
            </c:numRef>
          </c:xVal>
          <c:yVal>
            <c:numRef>
              <c:f>FEBRERO!$AQ$7:$BU$7</c:f>
              <c:numCache/>
            </c:numRef>
          </c:yVal>
          <c:smooth val="0"/>
        </c:ser>
        <c:ser>
          <c:idx val="5"/>
          <c:order val="5"/>
          <c:tx>
            <c:strRef>
              <c:f>FEBRERO!$AO$8:$AP$8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FEBRERO!$AQ$2:$BU$2</c:f>
              <c:numCache/>
            </c:numRef>
          </c:xVal>
          <c:yVal>
            <c:numRef>
              <c:f>FEBRERO!$AQ$8:$BU$8</c:f>
              <c:numCache/>
            </c:numRef>
          </c:yVal>
          <c:smooth val="0"/>
        </c:ser>
        <c:ser>
          <c:idx val="6"/>
          <c:order val="6"/>
          <c:tx>
            <c:strRef>
              <c:f>FEBRERO!$AO$9:$AP$9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FEBRERO!$AQ$2:$BU$2</c:f>
              <c:numCache/>
            </c:numRef>
          </c:xVal>
          <c:yVal>
            <c:numRef>
              <c:f>FEBRERO!$AQ$9:$BU$9</c:f>
              <c:numCache/>
            </c:numRef>
          </c:yVal>
          <c:smooth val="0"/>
        </c:ser>
        <c:axId val="6581896"/>
        <c:axId val="59237065"/>
      </c:scatterChart>
      <c:valAx>
        <c:axId val="6581896"/>
        <c:scaling>
          <c:orientation val="minMax"/>
          <c:max val="28"/>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9237065"/>
        <c:crossesAt val="0"/>
        <c:crossBetween val="midCat"/>
        <c:dispUnits/>
        <c:majorUnit val="2"/>
      </c:valAx>
      <c:valAx>
        <c:axId val="59237065"/>
        <c:scaling>
          <c:orientation val="minMax"/>
          <c:max val="350"/>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581896"/>
        <c:crossesAt val="0"/>
        <c:crossBetween val="midCat"/>
        <c:dispUnits/>
        <c:majorUnit val="50"/>
      </c:valAx>
      <c:spPr>
        <a:noFill/>
      </c:spPr>
    </c:plotArea>
    <c:legend>
      <c:legendPos val="r"/>
      <c:layout>
        <c:manualLayout>
          <c:xMode val="edge"/>
          <c:yMode val="edge"/>
          <c:x val="0"/>
          <c:y val="0.83525"/>
          <c:w val="0.812"/>
          <c:h val="0.078"/>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guardia.Marzo 2019
Efectores municipales. Rosario</a:t>
            </a:r>
          </a:p>
        </c:rich>
      </c:tx>
      <c:layout/>
      <c:spPr>
        <a:noFill/>
        <a:ln>
          <a:noFill/>
        </a:ln>
      </c:spPr>
    </c:title>
    <c:plotArea>
      <c:layout>
        <c:manualLayout>
          <c:xMode val="edge"/>
          <c:yMode val="edge"/>
          <c:x val="0.04675"/>
          <c:y val="0.327"/>
          <c:w val="0.86325"/>
          <c:h val="0.47475"/>
        </c:manualLayout>
      </c:layout>
      <c:scatterChart>
        <c:scatterStyle val="lineMarker"/>
        <c:varyColors val="0"/>
        <c:ser>
          <c:idx val="0"/>
          <c:order val="0"/>
          <c:tx>
            <c:strRef>
              <c:f>MARZO!$AR$3:$AS$3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MARZO!$AT$2:$BX$2</c:f>
              <c:numCache/>
            </c:numRef>
          </c:xVal>
          <c:yVal>
            <c:numRef>
              <c:f>MARZO!$AT$3:$BX$3</c:f>
              <c:numCache/>
            </c:numRef>
          </c:yVal>
          <c:smooth val="0"/>
        </c:ser>
        <c:ser>
          <c:idx val="1"/>
          <c:order val="1"/>
          <c:tx>
            <c:strRef>
              <c:f>MARZO!$AR$4:$AS$4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MARZO!$AT$2:$BX$2</c:f>
              <c:numCache/>
            </c:numRef>
          </c:xVal>
          <c:yVal>
            <c:numRef>
              <c:f>MARZO!$AT$4:$BX$4</c:f>
              <c:numCache/>
            </c:numRef>
          </c:yVal>
          <c:smooth val="0"/>
        </c:ser>
        <c:ser>
          <c:idx val="2"/>
          <c:order val="2"/>
          <c:tx>
            <c:strRef>
              <c:f>MARZO!$AR$5:$AS$5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MARZO!$AT$2:$BX$2</c:f>
              <c:numCache/>
            </c:numRef>
          </c:xVal>
          <c:yVal>
            <c:numRef>
              <c:f>MARZO!$AT$5:$BX$5</c:f>
              <c:numCache/>
            </c:numRef>
          </c:yVal>
          <c:smooth val="0"/>
        </c:ser>
        <c:ser>
          <c:idx val="3"/>
          <c:order val="3"/>
          <c:tx>
            <c:strRef>
              <c:f>MARZO!$AR$6:$AS$6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MARZO!$AT$2:$BX$2</c:f>
              <c:numCache/>
            </c:numRef>
          </c:xVal>
          <c:yVal>
            <c:numRef>
              <c:f>MARZO!$AT$6:$BX$6</c:f>
              <c:numCache/>
            </c:numRef>
          </c:yVal>
          <c:smooth val="0"/>
        </c:ser>
        <c:ser>
          <c:idx val="4"/>
          <c:order val="4"/>
          <c:tx>
            <c:strRef>
              <c:f>MARZO!$AR$7:$AS$7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MARZO!$AT$2:$BX$2</c:f>
              <c:numCache/>
            </c:numRef>
          </c:xVal>
          <c:yVal>
            <c:numRef>
              <c:f>MARZO!$AT$7:$BX$7</c:f>
              <c:numCache/>
            </c:numRef>
          </c:yVal>
          <c:smooth val="0"/>
        </c:ser>
        <c:ser>
          <c:idx val="5"/>
          <c:order val="5"/>
          <c:tx>
            <c:strRef>
              <c:f>MARZO!$AR$8:$AS$8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MARZO!$AT$2:$BX$2</c:f>
              <c:numCache/>
            </c:numRef>
          </c:xVal>
          <c:yVal>
            <c:numRef>
              <c:f>MARZO!$AT$8:$BX$8</c:f>
              <c:numCache/>
            </c:numRef>
          </c:yVal>
          <c:smooth val="0"/>
        </c:ser>
        <c:ser>
          <c:idx val="6"/>
          <c:order val="6"/>
          <c:tx>
            <c:strRef>
              <c:f>MARZO!$AR$9:$AS$9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MARZO!$AT$2:$BX$2</c:f>
              <c:numCache/>
            </c:numRef>
          </c:xVal>
          <c:yVal>
            <c:numRef>
              <c:f>MARZO!$AT$9:$BX$9</c:f>
              <c:numCache/>
            </c:numRef>
          </c:yVal>
          <c:smooth val="0"/>
        </c:ser>
        <c:axId val="63371538"/>
        <c:axId val="33472931"/>
      </c:scatterChart>
      <c:valAx>
        <c:axId val="63371538"/>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3472931"/>
        <c:crossesAt val="0"/>
        <c:crossBetween val="midCat"/>
        <c:dispUnits/>
      </c:valAx>
      <c:valAx>
        <c:axId val="33472931"/>
        <c:scaling>
          <c:orientation val="minMax"/>
          <c:max val="375"/>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3371538"/>
        <c:crossesAt val="0"/>
        <c:crossBetween val="midCat"/>
        <c:dispUnits/>
        <c:majorUnit val="75"/>
      </c:valAx>
      <c:spPr>
        <a:noFill/>
      </c:spPr>
    </c:plotArea>
    <c:legend>
      <c:legendPos val="r"/>
      <c:layout>
        <c:manualLayout>
          <c:xMode val="edge"/>
          <c:yMode val="edge"/>
          <c:x val="0"/>
          <c:y val="0.8475"/>
          <c:w val="0.849"/>
          <c:h val="0.080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Tarjetas de guardia.Abril 2019
Efectores municipales. Rosario</a:t>
            </a:r>
          </a:p>
        </c:rich>
      </c:tx>
      <c:layout/>
      <c:spPr>
        <a:noFill/>
        <a:ln>
          <a:noFill/>
        </a:ln>
      </c:spPr>
    </c:title>
    <c:plotArea>
      <c:layout>
        <c:manualLayout>
          <c:xMode val="edge"/>
          <c:yMode val="edge"/>
          <c:x val="0.02425"/>
          <c:y val="0.416"/>
          <c:w val="0.93"/>
          <c:h val="0.5"/>
        </c:manualLayout>
      </c:layout>
      <c:scatterChart>
        <c:scatterStyle val="lineMarker"/>
        <c:varyColors val="0"/>
        <c:ser>
          <c:idx val="0"/>
          <c:order val="0"/>
          <c:tx>
            <c:strRef>
              <c:f>ABRIL!$AQ$3:$AR$3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ABRIL!$AS$2:$BW$2</c:f>
              <c:numCache/>
            </c:numRef>
          </c:xVal>
          <c:yVal>
            <c:numRef>
              <c:f>ABRIL!$AS$3:$BW$3</c:f>
              <c:numCache/>
            </c:numRef>
          </c:yVal>
          <c:smooth val="0"/>
        </c:ser>
        <c:ser>
          <c:idx val="1"/>
          <c:order val="1"/>
          <c:tx>
            <c:strRef>
              <c:f>ABRIL!$AQ$4:$AR$4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ABRIL!$AS$2:$BW$2</c:f>
              <c:numCache/>
            </c:numRef>
          </c:xVal>
          <c:yVal>
            <c:numRef>
              <c:f>ABRIL!$AS$4:$BW$4</c:f>
              <c:numCache/>
            </c:numRef>
          </c:yVal>
          <c:smooth val="0"/>
        </c:ser>
        <c:ser>
          <c:idx val="2"/>
          <c:order val="2"/>
          <c:tx>
            <c:strRef>
              <c:f>ABRIL!$AQ$5:$AR$5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ABRIL!$AS$2:$BW$2</c:f>
              <c:numCache/>
            </c:numRef>
          </c:xVal>
          <c:yVal>
            <c:numRef>
              <c:f>ABRIL!$AS$5:$BW$5</c:f>
              <c:numCache/>
            </c:numRef>
          </c:yVal>
          <c:smooth val="0"/>
        </c:ser>
        <c:ser>
          <c:idx val="3"/>
          <c:order val="3"/>
          <c:tx>
            <c:strRef>
              <c:f>ABRIL!$AQ$6:$AR$6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ABRIL!$AS$2:$BW$2</c:f>
              <c:numCache/>
            </c:numRef>
          </c:xVal>
          <c:yVal>
            <c:numRef>
              <c:f>ABRIL!$AS$6:$BW$6</c:f>
              <c:numCache/>
            </c:numRef>
          </c:yVal>
          <c:smooth val="0"/>
        </c:ser>
        <c:ser>
          <c:idx val="4"/>
          <c:order val="4"/>
          <c:tx>
            <c:strRef>
              <c:f>ABRIL!$AQ$7:$AR$7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ABRIL!$AS$2:$BW$2</c:f>
              <c:numCache/>
            </c:numRef>
          </c:xVal>
          <c:yVal>
            <c:numRef>
              <c:f>ABRIL!$AS$7:$BW$7</c:f>
              <c:numCache/>
            </c:numRef>
          </c:yVal>
          <c:smooth val="0"/>
        </c:ser>
        <c:ser>
          <c:idx val="5"/>
          <c:order val="5"/>
          <c:tx>
            <c:strRef>
              <c:f>ABRIL!$AQ$8:$AR$8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ABRIL!$AS$2:$BW$2</c:f>
              <c:numCache/>
            </c:numRef>
          </c:xVal>
          <c:yVal>
            <c:numRef>
              <c:f>ABRIL!$AS$8:$BW$8</c:f>
              <c:numCache/>
            </c:numRef>
          </c:yVal>
          <c:smooth val="0"/>
        </c:ser>
        <c:ser>
          <c:idx val="6"/>
          <c:order val="6"/>
          <c:tx>
            <c:strRef>
              <c:f>ABRIL!$AQ$9:$AR$9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ABRIL!$AS$2:$BW$2</c:f>
              <c:numCache/>
            </c:numRef>
          </c:xVal>
          <c:yVal>
            <c:numRef>
              <c:f>ABRIL!$AS$9:$BW$9</c:f>
              <c:numCache/>
            </c:numRef>
          </c:yVal>
          <c:smooth val="0"/>
        </c:ser>
        <c:axId val="32820924"/>
        <c:axId val="26952861"/>
      </c:scatterChart>
      <c:valAx>
        <c:axId val="32820924"/>
        <c:scaling>
          <c:orientation val="minMax"/>
          <c:max val="31"/>
          <c:min val="0"/>
        </c:scaling>
        <c:axPos val="b"/>
        <c:delete val="0"/>
        <c:numFmt formatCode="General" sourceLinked="0"/>
        <c:majorTickMark val="out"/>
        <c:minorTickMark val="none"/>
        <c:tickLblPos val="nextTo"/>
        <c:txPr>
          <a:bodyPr vert="horz" rot="0"/>
          <a:lstStyle/>
          <a:p>
            <a:pPr>
              <a:defRPr lang="en-US" cap="none" sz="950" b="0" i="0" u="none" baseline="0">
                <a:solidFill>
                  <a:srgbClr val="000000"/>
                </a:solidFill>
                <a:latin typeface="Arial"/>
                <a:ea typeface="Arial"/>
                <a:cs typeface="Arial"/>
              </a:defRPr>
            </a:pPr>
          </a:p>
        </c:txPr>
        <c:crossAx val="26952861"/>
        <c:crossesAt val="0"/>
        <c:crossBetween val="midCat"/>
        <c:dispUnits/>
        <c:majorUnit val="2"/>
      </c:valAx>
      <c:valAx>
        <c:axId val="26952861"/>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32820924"/>
        <c:crossesAt val="0"/>
        <c:crossBetween val="midCat"/>
        <c:dispUnits/>
        <c:majorUnit val="50"/>
      </c:valAx>
      <c:spPr>
        <a:noFill/>
      </c:spPr>
    </c:plotArea>
    <c:legend>
      <c:legendPos val="r"/>
      <c:layout>
        <c:manualLayout>
          <c:xMode val="edge"/>
          <c:yMode val="edge"/>
          <c:x val="0"/>
          <c:y val="0.86425"/>
          <c:w val="0.83825"/>
          <c:h val="0.0715"/>
        </c:manualLayout>
      </c:layout>
      <c:overlay val="0"/>
      <c:spPr>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Mayo 2019
Efectores municipales. Rosario</a:t>
            </a:r>
          </a:p>
        </c:rich>
      </c:tx>
      <c:layout/>
      <c:spPr>
        <a:noFill/>
        <a:ln>
          <a:noFill/>
        </a:ln>
      </c:spPr>
    </c:title>
    <c:plotArea>
      <c:layout>
        <c:manualLayout>
          <c:xMode val="edge"/>
          <c:yMode val="edge"/>
          <c:x val="0.02825"/>
          <c:y val="0.4015"/>
          <c:w val="0.891"/>
          <c:h val="0.4435"/>
        </c:manualLayout>
      </c:layout>
      <c:scatterChart>
        <c:scatterStyle val="lineMarker"/>
        <c:varyColors val="0"/>
        <c:ser>
          <c:idx val="0"/>
          <c:order val="0"/>
          <c:tx>
            <c:strRef>
              <c:f>MAYO!$AR$3:$AS$3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MAYO!$AT$2:$BX$2</c:f>
              <c:numCache/>
            </c:numRef>
          </c:xVal>
          <c:yVal>
            <c:numRef>
              <c:f>MAYO!$AT$3:$BX$3</c:f>
              <c:numCache/>
            </c:numRef>
          </c:yVal>
          <c:smooth val="0"/>
        </c:ser>
        <c:ser>
          <c:idx val="1"/>
          <c:order val="1"/>
          <c:tx>
            <c:strRef>
              <c:f>MAYO!$AR$4:$AS$4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MAYO!$AT$2:$BX$2</c:f>
              <c:numCache/>
            </c:numRef>
          </c:xVal>
          <c:yVal>
            <c:numRef>
              <c:f>MAYO!$AT$4:$BX$4</c:f>
              <c:numCache/>
            </c:numRef>
          </c:yVal>
          <c:smooth val="0"/>
        </c:ser>
        <c:ser>
          <c:idx val="2"/>
          <c:order val="2"/>
          <c:tx>
            <c:strRef>
              <c:f>MAYO!$AR$5:$AS$5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MAYO!$AT$2:$BX$2</c:f>
              <c:numCache/>
            </c:numRef>
          </c:xVal>
          <c:yVal>
            <c:numRef>
              <c:f>MAYO!$AT$5:$BX$5</c:f>
              <c:numCache/>
            </c:numRef>
          </c:yVal>
          <c:smooth val="0"/>
        </c:ser>
        <c:ser>
          <c:idx val="3"/>
          <c:order val="3"/>
          <c:tx>
            <c:strRef>
              <c:f>MAYO!$AR$6:$AS$6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MAYO!$AT$2:$BX$2</c:f>
              <c:numCache/>
            </c:numRef>
          </c:xVal>
          <c:yVal>
            <c:numRef>
              <c:f>MAYO!$AT$6:$BX$6</c:f>
              <c:numCache/>
            </c:numRef>
          </c:yVal>
          <c:smooth val="0"/>
        </c:ser>
        <c:ser>
          <c:idx val="4"/>
          <c:order val="4"/>
          <c:tx>
            <c:strRef>
              <c:f>MAYO!$AR$7:$AS$7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MAYO!$AT$2:$BX$2</c:f>
              <c:numCache/>
            </c:numRef>
          </c:xVal>
          <c:yVal>
            <c:numRef>
              <c:f>MAYO!$AT$7:$BX$7</c:f>
              <c:numCache/>
            </c:numRef>
          </c:yVal>
          <c:smooth val="0"/>
        </c:ser>
        <c:ser>
          <c:idx val="5"/>
          <c:order val="5"/>
          <c:tx>
            <c:strRef>
              <c:f>MAYO!$AR$8:$AS$8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MAYO!$AT$2:$BX$2</c:f>
              <c:numCache/>
            </c:numRef>
          </c:xVal>
          <c:yVal>
            <c:numRef>
              <c:f>MAYO!$AT$8:$BX$8</c:f>
              <c:numCache/>
            </c:numRef>
          </c:yVal>
          <c:smooth val="0"/>
        </c:ser>
        <c:ser>
          <c:idx val="6"/>
          <c:order val="6"/>
          <c:tx>
            <c:strRef>
              <c:f>MAYO!$AR$9:$AS$9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MAYO!$AT$2:$BX$2</c:f>
              <c:numCache/>
            </c:numRef>
          </c:xVal>
          <c:yVal>
            <c:numRef>
              <c:f>MAYO!$AT$9:$BX$9</c:f>
              <c:numCache/>
            </c:numRef>
          </c:yVal>
          <c:smooth val="0"/>
        </c:ser>
        <c:axId val="41249158"/>
        <c:axId val="35698103"/>
      </c:scatterChart>
      <c:valAx>
        <c:axId val="41249158"/>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5698103"/>
        <c:crossesAt val="0"/>
        <c:crossBetween val="midCat"/>
        <c:dispUnits/>
        <c:majorUnit val="2"/>
      </c:valAx>
      <c:valAx>
        <c:axId val="35698103"/>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249158"/>
        <c:crossesAt val="0"/>
        <c:crossBetween val="midCat"/>
        <c:dispUnits/>
        <c:majorUnit val="50"/>
      </c:valAx>
      <c:spPr>
        <a:noFill/>
      </c:spPr>
    </c:plotArea>
    <c:legend>
      <c:legendPos val="r"/>
      <c:layout>
        <c:manualLayout>
          <c:xMode val="edge"/>
          <c:yMode val="edge"/>
          <c:x val="0"/>
          <c:y val="0.85425"/>
          <c:w val="0.94525"/>
          <c:h val="0.084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Tarjetas de guardia. Junio 2019
Efectores municipales. Rosario</a:t>
            </a:r>
          </a:p>
        </c:rich>
      </c:tx>
      <c:layout/>
      <c:spPr>
        <a:noFill/>
        <a:ln>
          <a:noFill/>
        </a:ln>
      </c:spPr>
    </c:title>
    <c:plotArea>
      <c:layout>
        <c:manualLayout>
          <c:xMode val="edge"/>
          <c:yMode val="edge"/>
          <c:x val="0.0465"/>
          <c:y val="0.401"/>
          <c:w val="0.87325"/>
          <c:h val="0.429"/>
        </c:manualLayout>
      </c:layout>
      <c:scatterChart>
        <c:scatterStyle val="lineMarker"/>
        <c:varyColors val="0"/>
        <c:ser>
          <c:idx val="0"/>
          <c:order val="0"/>
          <c:tx>
            <c:strRef>
              <c:f>JUNIO!$AR$3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JUNIO!$AT$2:$BW$2</c:f>
              <c:numCache/>
            </c:numRef>
          </c:xVal>
          <c:yVal>
            <c:numRef>
              <c:f>JUNIO!$AT$3:$BW$3</c:f>
              <c:numCache/>
            </c:numRef>
          </c:yVal>
          <c:smooth val="0"/>
        </c:ser>
        <c:ser>
          <c:idx val="1"/>
          <c:order val="1"/>
          <c:tx>
            <c:strRef>
              <c:f>JUNIO!$AR$4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JUNIO!$AT$2:$BW$2</c:f>
              <c:numCache/>
            </c:numRef>
          </c:xVal>
          <c:yVal>
            <c:numRef>
              <c:f>JUNIO!$AT$4:$BW$4</c:f>
              <c:numCache/>
            </c:numRef>
          </c:yVal>
          <c:smooth val="0"/>
        </c:ser>
        <c:ser>
          <c:idx val="2"/>
          <c:order val="2"/>
          <c:tx>
            <c:strRef>
              <c:f>JUNIO!$AR$5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JUNIO!$AT$2:$BW$2</c:f>
              <c:numCache/>
            </c:numRef>
          </c:xVal>
          <c:yVal>
            <c:numRef>
              <c:f>JUNIO!$AT$5:$BW$5</c:f>
              <c:numCache/>
            </c:numRef>
          </c:yVal>
          <c:smooth val="0"/>
        </c:ser>
        <c:ser>
          <c:idx val="3"/>
          <c:order val="3"/>
          <c:tx>
            <c:strRef>
              <c:f>JUNIO!$AR$6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JUNIO!$AT$2:$BW$2</c:f>
              <c:numCache/>
            </c:numRef>
          </c:xVal>
          <c:yVal>
            <c:numRef>
              <c:f>JUNIO!$AT$6:$BW$6</c:f>
              <c:numCache/>
            </c:numRef>
          </c:yVal>
          <c:smooth val="0"/>
        </c:ser>
        <c:ser>
          <c:idx val="4"/>
          <c:order val="4"/>
          <c:tx>
            <c:strRef>
              <c:f>JUNIO!$AR$7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JUNIO!$AT$2:$BW$2</c:f>
              <c:numCache/>
            </c:numRef>
          </c:xVal>
          <c:yVal>
            <c:numRef>
              <c:f>JUNIO!$AT$7:$BW$7</c:f>
              <c:numCache/>
            </c:numRef>
          </c:yVal>
          <c:smooth val="0"/>
        </c:ser>
        <c:ser>
          <c:idx val="5"/>
          <c:order val="5"/>
          <c:tx>
            <c:strRef>
              <c:f>JUNIO!$AR$8</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JUNIO!$AT$2:$BW$2</c:f>
              <c:numCache/>
            </c:numRef>
          </c:xVal>
          <c:yVal>
            <c:numRef>
              <c:f>JUNIO!$AT$8:$BW$8</c:f>
              <c:numCache/>
            </c:numRef>
          </c:yVal>
          <c:smooth val="0"/>
        </c:ser>
        <c:ser>
          <c:idx val="6"/>
          <c:order val="6"/>
          <c:tx>
            <c:strRef>
              <c:f>JUNIO!$AR$9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JUNIO!$AT$2:$BW$2</c:f>
              <c:numCache/>
            </c:numRef>
          </c:xVal>
          <c:yVal>
            <c:numRef>
              <c:f>JUNIO!$AT$9:$BW$9</c:f>
              <c:numCache/>
            </c:numRef>
          </c:yVal>
          <c:smooth val="0"/>
        </c:ser>
        <c:axId val="52847472"/>
        <c:axId val="5865201"/>
      </c:scatterChart>
      <c:valAx>
        <c:axId val="52847472"/>
        <c:scaling>
          <c:orientation val="minMax"/>
          <c:max val="31"/>
          <c:min val="0"/>
        </c:scaling>
        <c:axPos val="b"/>
        <c:delete val="0"/>
        <c:numFmt formatCode="General" sourceLinked="0"/>
        <c:majorTickMark val="out"/>
        <c:minorTickMark val="none"/>
        <c:tickLblPos val="nextTo"/>
        <c:txPr>
          <a:bodyPr vert="horz" rot="0"/>
          <a:lstStyle/>
          <a:p>
            <a:pPr>
              <a:defRPr lang="en-US" cap="none" sz="950" b="0" i="0" u="none" baseline="0">
                <a:solidFill>
                  <a:srgbClr val="000000"/>
                </a:solidFill>
                <a:latin typeface="Arial"/>
                <a:ea typeface="Arial"/>
                <a:cs typeface="Arial"/>
              </a:defRPr>
            </a:pPr>
          </a:p>
        </c:txPr>
        <c:crossAx val="5865201"/>
        <c:crossesAt val="0"/>
        <c:crossBetween val="midCat"/>
        <c:dispUnits/>
        <c:majorUnit val="2"/>
      </c:valAx>
      <c:valAx>
        <c:axId val="5865201"/>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52847472"/>
        <c:crossesAt val="0"/>
        <c:crossBetween val="midCat"/>
        <c:dispUnits/>
        <c:majorUnit val="50"/>
      </c:valAx>
      <c:spPr>
        <a:noFill/>
      </c:spPr>
    </c:plotArea>
    <c:legend>
      <c:legendPos val="r"/>
      <c:layout>
        <c:manualLayout>
          <c:xMode val="edge"/>
          <c:yMode val="edge"/>
          <c:x val="0.008"/>
          <c:y val="0.86675"/>
          <c:w val="0.83825"/>
          <c:h val="0.078"/>
        </c:manualLayout>
      </c:layout>
      <c:overlay val="0"/>
      <c:spPr>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Julio 2019
Efectores municipales. Rosario</a:t>
            </a:r>
          </a:p>
        </c:rich>
      </c:tx>
      <c:layout/>
      <c:spPr>
        <a:noFill/>
        <a:ln>
          <a:noFill/>
        </a:ln>
      </c:spPr>
    </c:title>
    <c:plotArea>
      <c:layout>
        <c:manualLayout>
          <c:xMode val="edge"/>
          <c:yMode val="edge"/>
          <c:x val="0.05925"/>
          <c:y val="0.32475"/>
          <c:w val="0.858"/>
          <c:h val="0.478"/>
        </c:manualLayout>
      </c:layout>
      <c:scatterChart>
        <c:scatterStyle val="lineMarker"/>
        <c:varyColors val="0"/>
        <c:ser>
          <c:idx val="0"/>
          <c:order val="0"/>
          <c:tx>
            <c:strRef>
              <c:f>JULIO!$AS$3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JULIO!$AT$2:$BX$2</c:f>
              <c:numCache/>
            </c:numRef>
          </c:xVal>
          <c:yVal>
            <c:numRef>
              <c:f>JULIO!$AT$3:$BX$3</c:f>
              <c:numCache/>
            </c:numRef>
          </c:yVal>
          <c:smooth val="0"/>
        </c:ser>
        <c:ser>
          <c:idx val="1"/>
          <c:order val="1"/>
          <c:tx>
            <c:strRef>
              <c:f>JULIO!$AS$4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JULIO!$AT$2:$BX$2</c:f>
              <c:numCache/>
            </c:numRef>
          </c:xVal>
          <c:yVal>
            <c:numRef>
              <c:f>JULIO!$AT$4:$BX$4</c:f>
              <c:numCache/>
            </c:numRef>
          </c:yVal>
          <c:smooth val="0"/>
        </c:ser>
        <c:ser>
          <c:idx val="2"/>
          <c:order val="2"/>
          <c:tx>
            <c:strRef>
              <c:f>JULIO!$AS$5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JULIO!$AT$2:$BX$2</c:f>
              <c:numCache/>
            </c:numRef>
          </c:xVal>
          <c:yVal>
            <c:numRef>
              <c:f>JULIO!$AT$5:$BX$5</c:f>
              <c:numCache/>
            </c:numRef>
          </c:yVal>
          <c:smooth val="0"/>
        </c:ser>
        <c:ser>
          <c:idx val="3"/>
          <c:order val="3"/>
          <c:tx>
            <c:strRef>
              <c:f>JULIO!$AS$6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JULIO!$AT$2:$BX$2</c:f>
              <c:numCache/>
            </c:numRef>
          </c:xVal>
          <c:yVal>
            <c:numRef>
              <c:f>JULIO!$AT$6:$BX$6</c:f>
              <c:numCache/>
            </c:numRef>
          </c:yVal>
          <c:smooth val="0"/>
        </c:ser>
        <c:ser>
          <c:idx val="4"/>
          <c:order val="4"/>
          <c:tx>
            <c:strRef>
              <c:f>JULIO!$AS$7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JULIO!$AT$2:$BX$2</c:f>
              <c:numCache/>
            </c:numRef>
          </c:xVal>
          <c:yVal>
            <c:numRef>
              <c:f>JULIO!$AT$7:$BX$7</c:f>
              <c:numCache/>
            </c:numRef>
          </c:yVal>
          <c:smooth val="0"/>
        </c:ser>
        <c:ser>
          <c:idx val="5"/>
          <c:order val="5"/>
          <c:tx>
            <c:strRef>
              <c:f>JULIO!$AS$8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JULIO!$AT$2:$BX$2</c:f>
              <c:numCache/>
            </c:numRef>
          </c:xVal>
          <c:yVal>
            <c:numRef>
              <c:f>JULIO!$AT$8:$BX$8</c:f>
              <c:numCache/>
            </c:numRef>
          </c:yVal>
          <c:smooth val="0"/>
        </c:ser>
        <c:ser>
          <c:idx val="6"/>
          <c:order val="6"/>
          <c:tx>
            <c:strRef>
              <c:f>JULIO!$AS$9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JULIO!$AT$2:$BX$2</c:f>
              <c:numCache/>
            </c:numRef>
          </c:xVal>
          <c:yVal>
            <c:numRef>
              <c:f>JULIO!$AT$9:$BX$9</c:f>
              <c:numCache/>
            </c:numRef>
          </c:yVal>
          <c:smooth val="0"/>
        </c:ser>
        <c:axId val="52786810"/>
        <c:axId val="5319243"/>
      </c:scatterChart>
      <c:valAx>
        <c:axId val="52786810"/>
        <c:scaling>
          <c:orientation val="minMax"/>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319243"/>
        <c:crossesAt val="0"/>
        <c:crossBetween val="midCat"/>
        <c:dispUnits/>
      </c:valAx>
      <c:valAx>
        <c:axId val="5319243"/>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2786810"/>
        <c:crossesAt val="0"/>
        <c:crossBetween val="midCat"/>
        <c:dispUnits/>
        <c:majorUnit val="50"/>
      </c:valAx>
      <c:spPr>
        <a:noFill/>
      </c:spPr>
    </c:plotArea>
    <c:legend>
      <c:legendPos val="r"/>
      <c:layout>
        <c:manualLayout>
          <c:xMode val="edge"/>
          <c:yMode val="edge"/>
          <c:x val="0"/>
          <c:y val="0.82925"/>
          <c:w val="0.9455"/>
          <c:h val="0.09"/>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Agosto 2019
Efectores municipales. Rosario</a:t>
            </a:r>
          </a:p>
        </c:rich>
      </c:tx>
      <c:layout/>
      <c:spPr>
        <a:noFill/>
        <a:ln>
          <a:noFill/>
        </a:ln>
      </c:spPr>
    </c:title>
    <c:plotArea>
      <c:layout>
        <c:manualLayout>
          <c:xMode val="edge"/>
          <c:yMode val="edge"/>
          <c:x val="0.04075"/>
          <c:y val="0.4115"/>
          <c:w val="0.9035"/>
          <c:h val="0.47025"/>
        </c:manualLayout>
      </c:layout>
      <c:scatterChart>
        <c:scatterStyle val="lineMarker"/>
        <c:varyColors val="0"/>
        <c:ser>
          <c:idx val="0"/>
          <c:order val="0"/>
          <c:tx>
            <c:strRef>
              <c:f>AGOSTO!$AS$3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AGOSTO!$AT$2:$BX$2</c:f>
              <c:numCache/>
            </c:numRef>
          </c:xVal>
          <c:yVal>
            <c:numRef>
              <c:f>AGOSTO!$AT$3:$BX$3</c:f>
              <c:numCache/>
            </c:numRef>
          </c:yVal>
          <c:smooth val="0"/>
        </c:ser>
        <c:ser>
          <c:idx val="1"/>
          <c:order val="1"/>
          <c:tx>
            <c:strRef>
              <c:f>AGOSTO!$AS$4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AGOSTO!$AT$2:$BX$2</c:f>
              <c:numCache/>
            </c:numRef>
          </c:xVal>
          <c:yVal>
            <c:numRef>
              <c:f>AGOSTO!$AT$4:$BX$4</c:f>
              <c:numCache/>
            </c:numRef>
          </c:yVal>
          <c:smooth val="0"/>
        </c:ser>
        <c:ser>
          <c:idx val="2"/>
          <c:order val="2"/>
          <c:tx>
            <c:strRef>
              <c:f>AGOSTO!$AS$5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AGOSTO!$AT$2:$BX$2</c:f>
              <c:numCache/>
            </c:numRef>
          </c:xVal>
          <c:yVal>
            <c:numRef>
              <c:f>AGOSTO!$AT$5:$BX$5</c:f>
              <c:numCache/>
            </c:numRef>
          </c:yVal>
          <c:smooth val="0"/>
        </c:ser>
        <c:ser>
          <c:idx val="3"/>
          <c:order val="3"/>
          <c:tx>
            <c:strRef>
              <c:f>AGOSTO!$AS$6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AGOSTO!$AT$2:$BX$2</c:f>
              <c:numCache/>
            </c:numRef>
          </c:xVal>
          <c:yVal>
            <c:numRef>
              <c:f>AGOSTO!$AT$6:$BX$6</c:f>
              <c:numCache/>
            </c:numRef>
          </c:yVal>
          <c:smooth val="0"/>
        </c:ser>
        <c:ser>
          <c:idx val="4"/>
          <c:order val="4"/>
          <c:tx>
            <c:strRef>
              <c:f>AGOSTO!$AS$7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AGOSTO!$AT$2:$BX$2</c:f>
              <c:numCache/>
            </c:numRef>
          </c:xVal>
          <c:yVal>
            <c:numRef>
              <c:f>AGOSTO!$AT$7:$BX$7</c:f>
              <c:numCache/>
            </c:numRef>
          </c:yVal>
          <c:smooth val="0"/>
        </c:ser>
        <c:ser>
          <c:idx val="5"/>
          <c:order val="5"/>
          <c:tx>
            <c:strRef>
              <c:f>AGOSTO!$AS$8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AGOSTO!$AT$2:$BX$2</c:f>
              <c:numCache/>
            </c:numRef>
          </c:xVal>
          <c:yVal>
            <c:numRef>
              <c:f>AGOSTO!$AT$8:$BX$8</c:f>
              <c:numCache/>
            </c:numRef>
          </c:yVal>
          <c:smooth val="0"/>
        </c:ser>
        <c:ser>
          <c:idx val="6"/>
          <c:order val="6"/>
          <c:tx>
            <c:strRef>
              <c:f>AGOSTO!$AS$9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AGOSTO!$AT$2:$BX$2</c:f>
              <c:numCache/>
            </c:numRef>
          </c:xVal>
          <c:yVal>
            <c:numRef>
              <c:f>AGOSTO!$AT$9:$BX$9</c:f>
              <c:numCache/>
            </c:numRef>
          </c:yVal>
          <c:smooth val="0"/>
        </c:ser>
        <c:axId val="47873188"/>
        <c:axId val="28205509"/>
      </c:scatterChart>
      <c:valAx>
        <c:axId val="47873188"/>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8205509"/>
        <c:crossesAt val="0"/>
        <c:crossBetween val="midCat"/>
        <c:dispUnits/>
      </c:valAx>
      <c:valAx>
        <c:axId val="28205509"/>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7873188"/>
        <c:crossesAt val="0"/>
        <c:crossBetween val="midCat"/>
        <c:dispUnits/>
        <c:majorUnit val="50"/>
      </c:valAx>
      <c:spPr>
        <a:noFill/>
      </c:spPr>
    </c:plotArea>
    <c:legend>
      <c:legendPos val="r"/>
      <c:layout>
        <c:manualLayout>
          <c:xMode val="edge"/>
          <c:yMode val="edge"/>
          <c:x val="0"/>
          <c:y val="0.87975"/>
          <c:w val="0.95575"/>
          <c:h val="0.090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Septiembre 2019
Efectores municipales. Rosario</a:t>
            </a:r>
          </a:p>
        </c:rich>
      </c:tx>
      <c:layout/>
      <c:spPr>
        <a:noFill/>
        <a:ln>
          <a:noFill/>
        </a:ln>
      </c:spPr>
    </c:title>
    <c:plotArea>
      <c:layout>
        <c:manualLayout>
          <c:xMode val="edge"/>
          <c:yMode val="edge"/>
          <c:x val="0.05925"/>
          <c:y val="0.33775"/>
          <c:w val="0.8915"/>
          <c:h val="0.50725"/>
        </c:manualLayout>
      </c:layout>
      <c:scatterChart>
        <c:scatterStyle val="lineMarker"/>
        <c:varyColors val="0"/>
        <c:ser>
          <c:idx val="0"/>
          <c:order val="0"/>
          <c:tx>
            <c:strRef>
              <c:f>SEPTIEMBRE!$AR$3:$AR$3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SEPTIEMBRE!$AS$2:$BV$2</c:f>
              <c:numCache/>
            </c:numRef>
          </c:xVal>
          <c:yVal>
            <c:numRef>
              <c:f>SEPTIEMBRE!$AS$3:$BV$3</c:f>
              <c:numCache/>
            </c:numRef>
          </c:yVal>
          <c:smooth val="0"/>
        </c:ser>
        <c:ser>
          <c:idx val="1"/>
          <c:order val="1"/>
          <c:tx>
            <c:strRef>
              <c:f>SEPTIEMBRE!$AR$4:$AR$4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SEPTIEMBRE!$AS$2:$BV$2</c:f>
              <c:numCache/>
            </c:numRef>
          </c:xVal>
          <c:yVal>
            <c:numRef>
              <c:f>SEPTIEMBRE!$AS$4:$BV$4</c:f>
              <c:numCache/>
            </c:numRef>
          </c:yVal>
          <c:smooth val="0"/>
        </c:ser>
        <c:ser>
          <c:idx val="2"/>
          <c:order val="2"/>
          <c:tx>
            <c:strRef>
              <c:f>SEPTIEMBRE!$AR$5:$AR$5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SEPTIEMBRE!$AS$2:$BV$2</c:f>
              <c:numCache/>
            </c:numRef>
          </c:xVal>
          <c:yVal>
            <c:numRef>
              <c:f>SEPTIEMBRE!$AS$5:$BV$5</c:f>
              <c:numCache/>
            </c:numRef>
          </c:yVal>
          <c:smooth val="0"/>
        </c:ser>
        <c:ser>
          <c:idx val="3"/>
          <c:order val="3"/>
          <c:tx>
            <c:strRef>
              <c:f>SEPTIEMBRE!$AR$6:$AR$6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SEPTIEMBRE!$AS$2:$BV$2</c:f>
              <c:numCache/>
            </c:numRef>
          </c:xVal>
          <c:yVal>
            <c:numRef>
              <c:f>SEPTIEMBRE!$AS$6:$BV$6</c:f>
              <c:numCache/>
            </c:numRef>
          </c:yVal>
          <c:smooth val="0"/>
        </c:ser>
        <c:ser>
          <c:idx val="4"/>
          <c:order val="4"/>
          <c:tx>
            <c:strRef>
              <c:f>SEPTIEMBRE!$AR$7:$AR$7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SEPTIEMBRE!$AS$2:$BV$2</c:f>
              <c:numCache/>
            </c:numRef>
          </c:xVal>
          <c:yVal>
            <c:numRef>
              <c:f>SEPTIEMBRE!$AS$7:$BV$7</c:f>
              <c:numCache/>
            </c:numRef>
          </c:yVal>
          <c:smooth val="0"/>
        </c:ser>
        <c:ser>
          <c:idx val="5"/>
          <c:order val="5"/>
          <c:tx>
            <c:strRef>
              <c:f>SEPTIEMBRE!$AR$8:$AR$8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SEPTIEMBRE!$AS$2:$BV$2</c:f>
              <c:numCache/>
            </c:numRef>
          </c:xVal>
          <c:yVal>
            <c:numRef>
              <c:f>SEPTIEMBRE!$AS$8:$BV$8</c:f>
              <c:numCache/>
            </c:numRef>
          </c:yVal>
          <c:smooth val="0"/>
        </c:ser>
        <c:ser>
          <c:idx val="6"/>
          <c:order val="6"/>
          <c:tx>
            <c:strRef>
              <c:f>SEPTIEMBRE!$AR$9:$AR$9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SEPTIEMBRE!$AS$2:$BV$2</c:f>
              <c:numCache/>
            </c:numRef>
          </c:xVal>
          <c:yVal>
            <c:numRef>
              <c:f>SEPTIEMBRE!$AS$9:$BV$9</c:f>
              <c:numCache/>
            </c:numRef>
          </c:yVal>
          <c:smooth val="0"/>
        </c:ser>
        <c:axId val="52522990"/>
        <c:axId val="2944863"/>
      </c:scatterChart>
      <c:valAx>
        <c:axId val="52522990"/>
        <c:scaling>
          <c:orientation val="minMax"/>
          <c:max val="30"/>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944863"/>
        <c:crossesAt val="0"/>
        <c:crossBetween val="midCat"/>
        <c:dispUnits/>
        <c:majorUnit val="2"/>
      </c:valAx>
      <c:valAx>
        <c:axId val="2944863"/>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2522990"/>
        <c:crossesAt val="0"/>
        <c:crossBetween val="midCat"/>
        <c:dispUnits/>
        <c:majorUnit val="50"/>
      </c:valAx>
      <c:spPr>
        <a:noFill/>
      </c:spPr>
    </c:plotArea>
    <c:legend>
      <c:legendPos val="r"/>
      <c:layout>
        <c:manualLayout>
          <c:xMode val="edge"/>
          <c:yMode val="edge"/>
          <c:x val="0.01625"/>
          <c:y val="0.8555"/>
          <c:w val="0.9285"/>
          <c:h val="0.122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123825</xdr:colOff>
      <xdr:row>1</xdr:row>
      <xdr:rowOff>95250</xdr:rowOff>
    </xdr:from>
    <xdr:to>
      <xdr:col>42</xdr:col>
      <xdr:colOff>447675</xdr:colOff>
      <xdr:row>27</xdr:row>
      <xdr:rowOff>9525</xdr:rowOff>
    </xdr:to>
    <xdr:graphicFrame>
      <xdr:nvGraphicFramePr>
        <xdr:cNvPr id="1" name="Chart 1"/>
        <xdr:cNvGraphicFramePr/>
      </xdr:nvGraphicFramePr>
      <xdr:xfrm>
        <a:off x="14325600" y="257175"/>
        <a:ext cx="3562350" cy="4448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6</xdr:row>
      <xdr:rowOff>47625</xdr:rowOff>
    </xdr:from>
    <xdr:to>
      <xdr:col>45</xdr:col>
      <xdr:colOff>133350</xdr:colOff>
      <xdr:row>35</xdr:row>
      <xdr:rowOff>47625</xdr:rowOff>
    </xdr:to>
    <xdr:graphicFrame>
      <xdr:nvGraphicFramePr>
        <xdr:cNvPr id="1" name="Chart 1"/>
        <xdr:cNvGraphicFramePr/>
      </xdr:nvGraphicFramePr>
      <xdr:xfrm>
        <a:off x="14458950" y="1019175"/>
        <a:ext cx="4705350" cy="4695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495300</xdr:colOff>
      <xdr:row>3</xdr:row>
      <xdr:rowOff>104775</xdr:rowOff>
    </xdr:from>
    <xdr:to>
      <xdr:col>42</xdr:col>
      <xdr:colOff>57150</xdr:colOff>
      <xdr:row>26</xdr:row>
      <xdr:rowOff>57150</xdr:rowOff>
    </xdr:to>
    <xdr:graphicFrame>
      <xdr:nvGraphicFramePr>
        <xdr:cNvPr id="1" name="Chart 1"/>
        <xdr:cNvGraphicFramePr/>
      </xdr:nvGraphicFramePr>
      <xdr:xfrm>
        <a:off x="13411200" y="590550"/>
        <a:ext cx="388620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6</xdr:row>
      <xdr:rowOff>47625</xdr:rowOff>
    </xdr:from>
    <xdr:to>
      <xdr:col>45</xdr:col>
      <xdr:colOff>133350</xdr:colOff>
      <xdr:row>28</xdr:row>
      <xdr:rowOff>133350</xdr:rowOff>
    </xdr:to>
    <xdr:graphicFrame>
      <xdr:nvGraphicFramePr>
        <xdr:cNvPr id="1" name="Chart 1"/>
        <xdr:cNvGraphicFramePr/>
      </xdr:nvGraphicFramePr>
      <xdr:xfrm>
        <a:off x="14992350" y="1190625"/>
        <a:ext cx="4705350" cy="4276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123825</xdr:rowOff>
    </xdr:from>
    <xdr:to>
      <xdr:col>13</xdr:col>
      <xdr:colOff>323850</xdr:colOff>
      <xdr:row>22</xdr:row>
      <xdr:rowOff>180975</xdr:rowOff>
    </xdr:to>
    <xdr:graphicFrame>
      <xdr:nvGraphicFramePr>
        <xdr:cNvPr id="1" name="Chart 1"/>
        <xdr:cNvGraphicFramePr/>
      </xdr:nvGraphicFramePr>
      <xdr:xfrm>
        <a:off x="3352800" y="314325"/>
        <a:ext cx="4914900" cy="40576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0</xdr:row>
      <xdr:rowOff>95250</xdr:rowOff>
    </xdr:from>
    <xdr:to>
      <xdr:col>17</xdr:col>
      <xdr:colOff>142875</xdr:colOff>
      <xdr:row>26</xdr:row>
      <xdr:rowOff>85725</xdr:rowOff>
    </xdr:to>
    <xdr:graphicFrame>
      <xdr:nvGraphicFramePr>
        <xdr:cNvPr id="1" name="Chart 1"/>
        <xdr:cNvGraphicFramePr/>
      </xdr:nvGraphicFramePr>
      <xdr:xfrm>
        <a:off x="4152900" y="95250"/>
        <a:ext cx="5400675" cy="5133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352425</xdr:colOff>
      <xdr:row>1</xdr:row>
      <xdr:rowOff>66675</xdr:rowOff>
    </xdr:from>
    <xdr:to>
      <xdr:col>39</xdr:col>
      <xdr:colOff>85725</xdr:colOff>
      <xdr:row>24</xdr:row>
      <xdr:rowOff>47625</xdr:rowOff>
    </xdr:to>
    <xdr:graphicFrame>
      <xdr:nvGraphicFramePr>
        <xdr:cNvPr id="1" name="Chart 1"/>
        <xdr:cNvGraphicFramePr/>
      </xdr:nvGraphicFramePr>
      <xdr:xfrm>
        <a:off x="12725400" y="228600"/>
        <a:ext cx="3619500" cy="4029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4</xdr:row>
      <xdr:rowOff>9525</xdr:rowOff>
    </xdr:from>
    <xdr:to>
      <xdr:col>42</xdr:col>
      <xdr:colOff>228600</xdr:colOff>
      <xdr:row>25</xdr:row>
      <xdr:rowOff>38100</xdr:rowOff>
    </xdr:to>
    <xdr:graphicFrame>
      <xdr:nvGraphicFramePr>
        <xdr:cNvPr id="1" name="Chart 1"/>
        <xdr:cNvGraphicFramePr/>
      </xdr:nvGraphicFramePr>
      <xdr:xfrm>
        <a:off x="13601700" y="657225"/>
        <a:ext cx="3438525"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209550</xdr:colOff>
      <xdr:row>4</xdr:row>
      <xdr:rowOff>57150</xdr:rowOff>
    </xdr:from>
    <xdr:to>
      <xdr:col>43</xdr:col>
      <xdr:colOff>190500</xdr:colOff>
      <xdr:row>29</xdr:row>
      <xdr:rowOff>76200</xdr:rowOff>
    </xdr:to>
    <xdr:graphicFrame>
      <xdr:nvGraphicFramePr>
        <xdr:cNvPr id="1" name="Chart 1"/>
        <xdr:cNvGraphicFramePr/>
      </xdr:nvGraphicFramePr>
      <xdr:xfrm>
        <a:off x="13820775" y="704850"/>
        <a:ext cx="4514850" cy="4391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3</xdr:row>
      <xdr:rowOff>66675</xdr:rowOff>
    </xdr:from>
    <xdr:to>
      <xdr:col>43</xdr:col>
      <xdr:colOff>495300</xdr:colOff>
      <xdr:row>25</xdr:row>
      <xdr:rowOff>66675</xdr:rowOff>
    </xdr:to>
    <xdr:graphicFrame>
      <xdr:nvGraphicFramePr>
        <xdr:cNvPr id="1" name="Chart 1"/>
        <xdr:cNvGraphicFramePr/>
      </xdr:nvGraphicFramePr>
      <xdr:xfrm>
        <a:off x="13716000" y="552450"/>
        <a:ext cx="3733800" cy="3886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600075</xdr:colOff>
      <xdr:row>3</xdr:row>
      <xdr:rowOff>133350</xdr:rowOff>
    </xdr:from>
    <xdr:to>
      <xdr:col>42</xdr:col>
      <xdr:colOff>581025</xdr:colOff>
      <xdr:row>28</xdr:row>
      <xdr:rowOff>114300</xdr:rowOff>
    </xdr:to>
    <xdr:graphicFrame>
      <xdr:nvGraphicFramePr>
        <xdr:cNvPr id="1" name="Chart 1"/>
        <xdr:cNvGraphicFramePr/>
      </xdr:nvGraphicFramePr>
      <xdr:xfrm>
        <a:off x="13696950" y="619125"/>
        <a:ext cx="4514850" cy="402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171450</xdr:colOff>
      <xdr:row>3</xdr:row>
      <xdr:rowOff>76200</xdr:rowOff>
    </xdr:from>
    <xdr:to>
      <xdr:col>43</xdr:col>
      <xdr:colOff>438150</xdr:colOff>
      <xdr:row>26</xdr:row>
      <xdr:rowOff>0</xdr:rowOff>
    </xdr:to>
    <xdr:graphicFrame>
      <xdr:nvGraphicFramePr>
        <xdr:cNvPr id="1" name="Chart 1"/>
        <xdr:cNvGraphicFramePr/>
      </xdr:nvGraphicFramePr>
      <xdr:xfrm>
        <a:off x="13792200" y="561975"/>
        <a:ext cx="3733800" cy="3648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3</xdr:row>
      <xdr:rowOff>152400</xdr:rowOff>
    </xdr:from>
    <xdr:to>
      <xdr:col>43</xdr:col>
      <xdr:colOff>0</xdr:colOff>
      <xdr:row>29</xdr:row>
      <xdr:rowOff>133350</xdr:rowOff>
    </xdr:to>
    <xdr:graphicFrame>
      <xdr:nvGraphicFramePr>
        <xdr:cNvPr id="1" name="Chart 1"/>
        <xdr:cNvGraphicFramePr/>
      </xdr:nvGraphicFramePr>
      <xdr:xfrm>
        <a:off x="14039850" y="638175"/>
        <a:ext cx="3695700" cy="4191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447675</xdr:colOff>
      <xdr:row>3</xdr:row>
      <xdr:rowOff>28575</xdr:rowOff>
    </xdr:from>
    <xdr:to>
      <xdr:col>42</xdr:col>
      <xdr:colOff>171450</xdr:colOff>
      <xdr:row>23</xdr:row>
      <xdr:rowOff>114300</xdr:rowOff>
    </xdr:to>
    <xdr:graphicFrame>
      <xdr:nvGraphicFramePr>
        <xdr:cNvPr id="1" name="Chart 1"/>
        <xdr:cNvGraphicFramePr/>
      </xdr:nvGraphicFramePr>
      <xdr:xfrm>
        <a:off x="13363575" y="514350"/>
        <a:ext cx="4048125"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I104"/>
  <sheetViews>
    <sheetView zoomScale="80" zoomScaleNormal="80" workbookViewId="0" topLeftCell="A1">
      <pane xSplit="3" topLeftCell="D1" activePane="topRight" state="frozen"/>
      <selection pane="topLeft" activeCell="A1" sqref="A1"/>
      <selection pane="topRight" activeCell="A87" sqref="A87"/>
    </sheetView>
  </sheetViews>
  <sheetFormatPr defaultColWidth="9.140625" defaultRowHeight="12.75"/>
  <cols>
    <col min="1" max="1" width="13.7109375" style="1" customWidth="1"/>
    <col min="2" max="2" width="15.14062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44" width="9.7109375" style="2" customWidth="1"/>
    <col min="45" max="45" width="9.7109375" style="5" customWidth="1"/>
    <col min="46" max="46" width="3.28125" style="5" customWidth="1"/>
    <col min="47" max="47" width="6.28125" style="5" customWidth="1"/>
    <col min="48" max="76" width="2.7109375" style="5" customWidth="1"/>
    <col min="77" max="87" width="9.7109375" style="5" customWidth="1"/>
    <col min="88" max="16384" width="9.7109375" style="2" customWidth="1"/>
  </cols>
  <sheetData>
    <row r="1" spans="1:87" s="10" customFormat="1" ht="12.75" customHeight="1">
      <c r="A1" s="6" t="s">
        <v>0</v>
      </c>
      <c r="B1" s="6"/>
      <c r="C1" s="6"/>
      <c r="D1" s="7" t="s">
        <v>1</v>
      </c>
      <c r="E1" s="7" t="s">
        <v>1</v>
      </c>
      <c r="F1" s="7" t="s">
        <v>2</v>
      </c>
      <c r="G1" s="7" t="s">
        <v>3</v>
      </c>
      <c r="H1" s="7" t="s">
        <v>4</v>
      </c>
      <c r="I1" s="7" t="s">
        <v>5</v>
      </c>
      <c r="J1" s="7" t="s">
        <v>6</v>
      </c>
      <c r="K1" s="7" t="s">
        <v>1</v>
      </c>
      <c r="L1" s="7" t="s">
        <v>1</v>
      </c>
      <c r="M1" s="7" t="s">
        <v>2</v>
      </c>
      <c r="N1" s="7" t="s">
        <v>3</v>
      </c>
      <c r="O1" s="7" t="s">
        <v>4</v>
      </c>
      <c r="P1" s="7" t="s">
        <v>5</v>
      </c>
      <c r="Q1" s="7" t="s">
        <v>6</v>
      </c>
      <c r="R1" s="7" t="s">
        <v>1</v>
      </c>
      <c r="S1" s="7" t="s">
        <v>1</v>
      </c>
      <c r="T1" s="7" t="s">
        <v>2</v>
      </c>
      <c r="U1" s="7" t="s">
        <v>3</v>
      </c>
      <c r="V1" s="7" t="s">
        <v>4</v>
      </c>
      <c r="W1" s="7" t="s">
        <v>5</v>
      </c>
      <c r="X1" s="7" t="s">
        <v>6</v>
      </c>
      <c r="Y1" s="7" t="s">
        <v>1</v>
      </c>
      <c r="Z1" s="7" t="s">
        <v>1</v>
      </c>
      <c r="AA1" s="7" t="s">
        <v>2</v>
      </c>
      <c r="AB1" s="7" t="s">
        <v>3</v>
      </c>
      <c r="AC1" s="7" t="s">
        <v>4</v>
      </c>
      <c r="AD1" s="7" t="s">
        <v>5</v>
      </c>
      <c r="AE1" s="7" t="s">
        <v>6</v>
      </c>
      <c r="AF1" s="7" t="s">
        <v>1</v>
      </c>
      <c r="AG1" s="7" t="s">
        <v>1</v>
      </c>
      <c r="AH1" s="8" t="s">
        <v>2</v>
      </c>
      <c r="AI1" s="9" t="s">
        <v>7</v>
      </c>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S2" s="11"/>
      <c r="AT2" s="11">
        <v>1</v>
      </c>
      <c r="AU2" s="11">
        <v>2</v>
      </c>
      <c r="AV2" s="11">
        <v>3</v>
      </c>
      <c r="AW2" s="11">
        <v>4</v>
      </c>
      <c r="AX2" s="11">
        <v>5</v>
      </c>
      <c r="AY2" s="11">
        <v>6</v>
      </c>
      <c r="AZ2" s="11">
        <v>7</v>
      </c>
      <c r="BA2" s="11">
        <v>8</v>
      </c>
      <c r="BB2" s="11">
        <v>9</v>
      </c>
      <c r="BC2" s="11">
        <v>10</v>
      </c>
      <c r="BD2" s="11">
        <v>11</v>
      </c>
      <c r="BE2" s="11">
        <v>12</v>
      </c>
      <c r="BF2" s="11">
        <v>13</v>
      </c>
      <c r="BG2" s="11">
        <v>14</v>
      </c>
      <c r="BH2" s="11">
        <v>15</v>
      </c>
      <c r="BI2" s="11">
        <v>16</v>
      </c>
      <c r="BJ2" s="11">
        <v>17</v>
      </c>
      <c r="BK2" s="11">
        <v>18</v>
      </c>
      <c r="BL2" s="11">
        <v>19</v>
      </c>
      <c r="BM2" s="11">
        <v>20</v>
      </c>
      <c r="BN2" s="11">
        <v>21</v>
      </c>
      <c r="BO2" s="11">
        <v>22</v>
      </c>
      <c r="BP2" s="11">
        <v>23</v>
      </c>
      <c r="BQ2" s="11">
        <v>24</v>
      </c>
      <c r="BR2" s="11">
        <v>25</v>
      </c>
      <c r="BS2" s="11">
        <v>26</v>
      </c>
      <c r="BT2" s="11">
        <v>27</v>
      </c>
      <c r="BU2" s="11">
        <v>28</v>
      </c>
      <c r="BV2" s="11">
        <v>29</v>
      </c>
      <c r="BW2" s="11">
        <v>30</v>
      </c>
      <c r="BX2" s="11">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1" t="s">
        <v>9</v>
      </c>
      <c r="AT3" s="11">
        <f aca="true" t="shared" si="0" ref="AT3:AT4">D25</f>
        <v>77</v>
      </c>
      <c r="AU3" s="11">
        <f aca="true" t="shared" si="1" ref="AU3:AU4">E25</f>
        <v>102</v>
      </c>
      <c r="AV3" s="11">
        <f aca="true" t="shared" si="2" ref="AV3:AV4">F25</f>
        <v>93</v>
      </c>
      <c r="AW3" s="11">
        <f aca="true" t="shared" si="3" ref="AW3:AW4">G25</f>
        <v>83</v>
      </c>
      <c r="AX3" s="11">
        <f aca="true" t="shared" si="4" ref="AX3:AX4">H25</f>
        <v>84</v>
      </c>
      <c r="AY3" s="11">
        <f aca="true" t="shared" si="5" ref="AY3:AY4">I25</f>
        <v>72</v>
      </c>
      <c r="AZ3" s="11">
        <f aca="true" t="shared" si="6" ref="AZ3:AZ4">J25</f>
        <v>87</v>
      </c>
      <c r="BA3" s="11">
        <f aca="true" t="shared" si="7" ref="BA3:BA4">K25</f>
        <v>83</v>
      </c>
      <c r="BB3" s="11">
        <f aca="true" t="shared" si="8" ref="BB3:BB4">L25</f>
        <v>107</v>
      </c>
      <c r="BC3" s="11">
        <f aca="true" t="shared" si="9" ref="BC3:BC4">M25</f>
        <v>75</v>
      </c>
      <c r="BD3" s="11">
        <f aca="true" t="shared" si="10" ref="BD3:BD4">N25</f>
        <v>84</v>
      </c>
      <c r="BE3" s="11">
        <f aca="true" t="shared" si="11" ref="BE3:BE4">O25</f>
        <v>73</v>
      </c>
      <c r="BF3" s="11">
        <f aca="true" t="shared" si="12" ref="BF3:BF4">P25</f>
        <v>69</v>
      </c>
      <c r="BG3" s="11">
        <f aca="true" t="shared" si="13" ref="BG3:BG4">Q25</f>
        <v>89</v>
      </c>
      <c r="BH3" s="11">
        <f aca="true" t="shared" si="14" ref="BH3:BH4">R25</f>
        <v>70</v>
      </c>
      <c r="BI3" s="11">
        <f aca="true" t="shared" si="15" ref="BI3:BI4">S25</f>
        <v>86</v>
      </c>
      <c r="BJ3" s="11">
        <f aca="true" t="shared" si="16" ref="BJ3:BJ4">T25</f>
        <v>84</v>
      </c>
      <c r="BK3" s="11">
        <f aca="true" t="shared" si="17" ref="BK3:BK4">U25</f>
        <v>63</v>
      </c>
      <c r="BL3" s="11">
        <f aca="true" t="shared" si="18" ref="BL3:BL4">V25</f>
        <v>72</v>
      </c>
      <c r="BM3" s="11">
        <f aca="true" t="shared" si="19" ref="BM3:BM4">W25</f>
        <v>71</v>
      </c>
      <c r="BN3" s="11">
        <f aca="true" t="shared" si="20" ref="BN3:BN4">X25</f>
        <v>96</v>
      </c>
      <c r="BO3" s="11">
        <f aca="true" t="shared" si="21" ref="BO3:BO4">Y25</f>
        <v>89</v>
      </c>
      <c r="BP3" s="11">
        <f aca="true" t="shared" si="22" ref="BP3:BP4">Z25</f>
        <v>90</v>
      </c>
      <c r="BQ3" s="11">
        <f aca="true" t="shared" si="23" ref="BQ3:BQ4">AA25</f>
        <v>79</v>
      </c>
      <c r="BR3" s="11">
        <f aca="true" t="shared" si="24" ref="BR3:BR4">AB25</f>
        <v>71</v>
      </c>
      <c r="BS3" s="11">
        <f aca="true" t="shared" si="25" ref="BS3:BS4">AC25</f>
        <v>81</v>
      </c>
      <c r="BT3" s="11">
        <f aca="true" t="shared" si="26" ref="BT3:BT4">AD25</f>
        <v>92</v>
      </c>
      <c r="BU3" s="11">
        <f aca="true" t="shared" si="27" ref="BU3:BU4">AE25</f>
        <v>100</v>
      </c>
      <c r="BV3" s="11">
        <f aca="true" t="shared" si="28" ref="BV3:BV4">AF25</f>
        <v>78</v>
      </c>
      <c r="BW3" s="11">
        <f aca="true" t="shared" si="29" ref="BW3:BW4">AG25</f>
        <v>101</v>
      </c>
      <c r="BX3" s="11">
        <f aca="true" t="shared" si="30" ref="BX3:BX4">AH25</f>
        <v>64</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1" t="s">
        <v>12</v>
      </c>
      <c r="AT4" s="11">
        <f t="shared" si="0"/>
        <v>96</v>
      </c>
      <c r="AU4" s="11">
        <f t="shared" si="1"/>
        <v>110</v>
      </c>
      <c r="AV4" s="11">
        <f t="shared" si="2"/>
        <v>87</v>
      </c>
      <c r="AW4" s="11">
        <f t="shared" si="3"/>
        <v>96</v>
      </c>
      <c r="AX4" s="11">
        <f t="shared" si="4"/>
        <v>99</v>
      </c>
      <c r="AY4" s="11">
        <f t="shared" si="5"/>
        <v>80</v>
      </c>
      <c r="AZ4" s="11">
        <f t="shared" si="6"/>
        <v>111</v>
      </c>
      <c r="BA4" s="11">
        <f t="shared" si="7"/>
        <v>94</v>
      </c>
      <c r="BB4" s="11">
        <f t="shared" si="8"/>
        <v>87</v>
      </c>
      <c r="BC4" s="11">
        <f t="shared" si="9"/>
        <v>83</v>
      </c>
      <c r="BD4" s="11">
        <f t="shared" si="10"/>
        <v>74</v>
      </c>
      <c r="BE4" s="11">
        <f t="shared" si="11"/>
        <v>90</v>
      </c>
      <c r="BF4" s="11">
        <f t="shared" si="12"/>
        <v>83</v>
      </c>
      <c r="BG4" s="11">
        <f t="shared" si="13"/>
        <v>96</v>
      </c>
      <c r="BH4" s="11">
        <f t="shared" si="14"/>
        <v>90</v>
      </c>
      <c r="BI4" s="11">
        <f t="shared" si="15"/>
        <v>83</v>
      </c>
      <c r="BJ4" s="11">
        <f t="shared" si="16"/>
        <v>103</v>
      </c>
      <c r="BK4" s="11">
        <f t="shared" si="17"/>
        <v>80</v>
      </c>
      <c r="BL4" s="11">
        <f t="shared" si="18"/>
        <v>95</v>
      </c>
      <c r="BM4" s="11">
        <f t="shared" si="19"/>
        <v>93</v>
      </c>
      <c r="BN4" s="11">
        <f t="shared" si="20"/>
        <v>89</v>
      </c>
      <c r="BO4" s="11">
        <f t="shared" si="21"/>
        <v>88</v>
      </c>
      <c r="BP4" s="11">
        <f t="shared" si="22"/>
        <v>80</v>
      </c>
      <c r="BQ4" s="11">
        <f t="shared" si="23"/>
        <v>75</v>
      </c>
      <c r="BR4" s="11">
        <f t="shared" si="24"/>
        <v>76</v>
      </c>
      <c r="BS4" s="11">
        <f t="shared" si="25"/>
        <v>102</v>
      </c>
      <c r="BT4" s="11">
        <f t="shared" si="26"/>
        <v>85</v>
      </c>
      <c r="BU4" s="11">
        <f t="shared" si="27"/>
        <v>82</v>
      </c>
      <c r="BV4" s="11">
        <f t="shared" si="28"/>
        <v>79</v>
      </c>
      <c r="BW4" s="11">
        <f t="shared" si="29"/>
        <v>81</v>
      </c>
      <c r="BX4" s="11">
        <f t="shared" si="30"/>
        <v>71</v>
      </c>
      <c r="BY4" s="11"/>
      <c r="BZ4" s="11"/>
      <c r="CA4" s="11"/>
      <c r="CB4" s="11"/>
      <c r="CC4" s="11"/>
      <c r="CD4" s="11"/>
      <c r="CE4" s="11"/>
      <c r="CF4" s="11"/>
      <c r="CG4" s="11"/>
      <c r="CH4" s="11"/>
      <c r="CI4" s="11"/>
    </row>
    <row r="5" spans="1:87" s="10" customFormat="1" ht="12.75">
      <c r="A5" s="29"/>
      <c r="B5" s="30"/>
      <c r="C5" s="31" t="s">
        <v>13</v>
      </c>
      <c r="D5" s="32">
        <v>20</v>
      </c>
      <c r="E5" s="33">
        <v>22</v>
      </c>
      <c r="F5" s="33">
        <v>20</v>
      </c>
      <c r="G5" s="33">
        <v>20</v>
      </c>
      <c r="H5" s="33">
        <v>20</v>
      </c>
      <c r="I5" s="33">
        <v>19</v>
      </c>
      <c r="J5" s="33">
        <v>16</v>
      </c>
      <c r="K5" s="33">
        <v>16</v>
      </c>
      <c r="L5" s="33">
        <v>16</v>
      </c>
      <c r="M5" s="33">
        <v>15</v>
      </c>
      <c r="N5" s="33">
        <v>14</v>
      </c>
      <c r="O5" s="33">
        <v>13</v>
      </c>
      <c r="P5" s="33">
        <v>14</v>
      </c>
      <c r="Q5" s="33">
        <v>14</v>
      </c>
      <c r="R5" s="33">
        <v>14</v>
      </c>
      <c r="S5" s="33">
        <v>15</v>
      </c>
      <c r="T5" s="33">
        <v>17</v>
      </c>
      <c r="U5" s="33">
        <v>20</v>
      </c>
      <c r="V5" s="33">
        <v>20</v>
      </c>
      <c r="W5" s="33">
        <v>20</v>
      </c>
      <c r="X5" s="33">
        <v>20</v>
      </c>
      <c r="Y5" s="33">
        <v>20</v>
      </c>
      <c r="Z5" s="33">
        <v>20</v>
      </c>
      <c r="AA5" s="33">
        <v>16</v>
      </c>
      <c r="AB5" s="33">
        <v>17</v>
      </c>
      <c r="AC5" s="33">
        <v>17</v>
      </c>
      <c r="AD5" s="33">
        <v>19</v>
      </c>
      <c r="AE5" s="33">
        <v>19</v>
      </c>
      <c r="AF5" s="33">
        <v>18</v>
      </c>
      <c r="AG5" s="33">
        <v>17</v>
      </c>
      <c r="AH5" s="33">
        <v>16</v>
      </c>
      <c r="AI5" s="34">
        <f t="shared" si="31"/>
        <v>544</v>
      </c>
      <c r="AS5" s="11" t="s">
        <v>14</v>
      </c>
      <c r="AT5" s="11">
        <f aca="true" t="shared" si="32" ref="AT5:AT6">D28</f>
        <v>203</v>
      </c>
      <c r="AU5" s="11">
        <f aca="true" t="shared" si="33" ref="AU5:AU6">E28</f>
        <v>204</v>
      </c>
      <c r="AV5" s="11">
        <f aca="true" t="shared" si="34" ref="AV5:AV6">F28</f>
        <v>204</v>
      </c>
      <c r="AW5" s="11">
        <f aca="true" t="shared" si="35" ref="AW5:AW6">G28</f>
        <v>234</v>
      </c>
      <c r="AX5" s="11">
        <f aca="true" t="shared" si="36" ref="AX5:AX6">H28</f>
        <v>234</v>
      </c>
      <c r="AY5" s="11">
        <f aca="true" t="shared" si="37" ref="AY5:AY6">I28</f>
        <v>236</v>
      </c>
      <c r="AZ5" s="11">
        <f aca="true" t="shared" si="38" ref="AZ5:AZ6">J28</f>
        <v>230</v>
      </c>
      <c r="BA5" s="11">
        <f aca="true" t="shared" si="39" ref="BA5:BA6">K28</f>
        <v>229</v>
      </c>
      <c r="BB5" s="11">
        <f aca="true" t="shared" si="40" ref="BB5:BB6">L28</f>
        <v>221</v>
      </c>
      <c r="BC5" s="11">
        <f aca="true" t="shared" si="41" ref="BC5:BC6">M28</f>
        <v>203</v>
      </c>
      <c r="BD5" s="11">
        <f aca="true" t="shared" si="42" ref="BD5:BD6">N28</f>
        <v>189</v>
      </c>
      <c r="BE5" s="11">
        <f aca="true" t="shared" si="43" ref="BE5:BE6">O28</f>
        <v>196</v>
      </c>
      <c r="BF5" s="11">
        <f aca="true" t="shared" si="44" ref="BF5:BF6">P28</f>
        <v>200</v>
      </c>
      <c r="BG5" s="11">
        <f aca="true" t="shared" si="45" ref="BG5:BG6">Q28</f>
        <v>197</v>
      </c>
      <c r="BH5" s="11">
        <f aca="true" t="shared" si="46" ref="BH5:BH6">R28</f>
        <v>163</v>
      </c>
      <c r="BI5" s="11">
        <f aca="true" t="shared" si="47" ref="BI5:BI6">S28</f>
        <v>185</v>
      </c>
      <c r="BJ5" s="11">
        <f aca="true" t="shared" si="48" ref="BJ5:BJ6">T28</f>
        <v>200</v>
      </c>
      <c r="BK5" s="11">
        <f aca="true" t="shared" si="49" ref="BK5:BK6">U28</f>
        <v>184</v>
      </c>
      <c r="BL5" s="11">
        <f aca="true" t="shared" si="50" ref="BL5:BL6">V28</f>
        <v>178</v>
      </c>
      <c r="BM5" s="11">
        <f aca="true" t="shared" si="51" ref="BM5:BM6">W28</f>
        <v>182</v>
      </c>
      <c r="BN5" s="11">
        <f aca="true" t="shared" si="52" ref="BN5:BN6">X28</f>
        <v>216</v>
      </c>
      <c r="BO5" s="11">
        <f aca="true" t="shared" si="53" ref="BO5:BO6">Y28</f>
        <v>154</v>
      </c>
      <c r="BP5" s="11">
        <f aca="true" t="shared" si="54" ref="BP5:BP6">Z28</f>
        <v>179</v>
      </c>
      <c r="BQ5" s="11">
        <f aca="true" t="shared" si="55" ref="BQ5:BQ6">AA28</f>
        <v>182</v>
      </c>
      <c r="BR5" s="11">
        <f aca="true" t="shared" si="56" ref="BR5:BR6">AB28</f>
        <v>168</v>
      </c>
      <c r="BS5" s="11">
        <f aca="true" t="shared" si="57" ref="BS5:BS6">AC28</f>
        <v>201</v>
      </c>
      <c r="BT5" s="11">
        <f aca="true" t="shared" si="58" ref="BT5:BT6">AD28</f>
        <v>168</v>
      </c>
      <c r="BU5" s="11">
        <f aca="true" t="shared" si="59" ref="BU5:BU6">AE28</f>
        <v>173</v>
      </c>
      <c r="BV5" s="11">
        <f aca="true" t="shared" si="60" ref="BV5:BV6">AF28</f>
        <v>192</v>
      </c>
      <c r="BW5" s="11">
        <f aca="true" t="shared" si="61" ref="BW5:BW6">AG28</f>
        <v>172</v>
      </c>
      <c r="BX5" s="11">
        <f aca="true" t="shared" si="62" ref="BX5:BX6">AH28</f>
        <v>166</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1" t="s">
        <v>16</v>
      </c>
      <c r="AT6" s="11">
        <f t="shared" si="32"/>
        <v>67</v>
      </c>
      <c r="AU6" s="11">
        <f t="shared" si="33"/>
        <v>96</v>
      </c>
      <c r="AV6" s="11">
        <f t="shared" si="34"/>
        <v>91</v>
      </c>
      <c r="AW6" s="11">
        <f t="shared" si="35"/>
        <v>100</v>
      </c>
      <c r="AX6" s="11">
        <f t="shared" si="36"/>
        <v>98</v>
      </c>
      <c r="AY6" s="11">
        <f t="shared" si="37"/>
        <v>85</v>
      </c>
      <c r="AZ6" s="11">
        <f t="shared" si="38"/>
        <v>109</v>
      </c>
      <c r="BA6" s="11">
        <f t="shared" si="39"/>
        <v>108</v>
      </c>
      <c r="BB6" s="11">
        <f t="shared" si="40"/>
        <v>97</v>
      </c>
      <c r="BC6" s="11">
        <f t="shared" si="41"/>
        <v>85</v>
      </c>
      <c r="BD6" s="11">
        <f t="shared" si="42"/>
        <v>88</v>
      </c>
      <c r="BE6" s="11">
        <f t="shared" si="43"/>
        <v>101</v>
      </c>
      <c r="BF6" s="11">
        <f t="shared" si="44"/>
        <v>94</v>
      </c>
      <c r="BG6" s="11">
        <f t="shared" si="45"/>
        <v>81</v>
      </c>
      <c r="BH6" s="11">
        <f t="shared" si="46"/>
        <v>84</v>
      </c>
      <c r="BI6" s="11">
        <f t="shared" si="47"/>
        <v>82</v>
      </c>
      <c r="BJ6" s="11">
        <f t="shared" si="48"/>
        <v>95</v>
      </c>
      <c r="BK6" s="11">
        <f t="shared" si="49"/>
        <v>98</v>
      </c>
      <c r="BL6" s="11">
        <f t="shared" si="50"/>
        <v>86</v>
      </c>
      <c r="BM6" s="11">
        <f t="shared" si="51"/>
        <v>93</v>
      </c>
      <c r="BN6" s="11">
        <f t="shared" si="52"/>
        <v>105</v>
      </c>
      <c r="BO6" s="11">
        <f t="shared" si="53"/>
        <v>95</v>
      </c>
      <c r="BP6" s="11">
        <f t="shared" si="54"/>
        <v>92</v>
      </c>
      <c r="BQ6" s="11">
        <f t="shared" si="55"/>
        <v>102</v>
      </c>
      <c r="BR6" s="11">
        <f t="shared" si="56"/>
        <v>81</v>
      </c>
      <c r="BS6" s="11">
        <f t="shared" si="57"/>
        <v>100</v>
      </c>
      <c r="BT6" s="11">
        <f t="shared" si="58"/>
        <v>105</v>
      </c>
      <c r="BU6" s="11">
        <f t="shared" si="59"/>
        <v>108</v>
      </c>
      <c r="BV6" s="11">
        <f t="shared" si="60"/>
        <v>92</v>
      </c>
      <c r="BW6" s="11">
        <f t="shared" si="61"/>
        <v>87</v>
      </c>
      <c r="BX6" s="11">
        <f t="shared" si="62"/>
        <v>70</v>
      </c>
      <c r="BY6" s="11"/>
      <c r="BZ6" s="11"/>
      <c r="CA6" s="11"/>
      <c r="CB6" s="11"/>
      <c r="CC6" s="11"/>
      <c r="CD6" s="11"/>
      <c r="CE6" s="11"/>
      <c r="CF6" s="11"/>
      <c r="CG6" s="11"/>
      <c r="CH6" s="11"/>
      <c r="CI6" s="11"/>
    </row>
    <row r="7" spans="1:87" s="10" customFormat="1" ht="12.75">
      <c r="A7" s="29"/>
      <c r="B7" s="30"/>
      <c r="C7" s="31" t="s">
        <v>13</v>
      </c>
      <c r="D7" s="32">
        <v>6</v>
      </c>
      <c r="E7" s="33">
        <v>7</v>
      </c>
      <c r="F7" s="33">
        <v>9</v>
      </c>
      <c r="G7" s="33">
        <v>4</v>
      </c>
      <c r="H7" s="33">
        <v>3</v>
      </c>
      <c r="I7" s="33">
        <v>4</v>
      </c>
      <c r="J7" s="33">
        <v>6</v>
      </c>
      <c r="K7" s="33">
        <v>5</v>
      </c>
      <c r="L7" s="33">
        <v>4</v>
      </c>
      <c r="M7" s="33">
        <v>4</v>
      </c>
      <c r="N7" s="33">
        <v>4</v>
      </c>
      <c r="O7" s="33">
        <v>3</v>
      </c>
      <c r="P7" s="33">
        <v>4</v>
      </c>
      <c r="Q7" s="33">
        <v>3</v>
      </c>
      <c r="R7" s="33">
        <v>4</v>
      </c>
      <c r="S7" s="33">
        <v>4</v>
      </c>
      <c r="T7" s="33">
        <v>8</v>
      </c>
      <c r="U7" s="33">
        <v>9</v>
      </c>
      <c r="V7" s="33">
        <v>4</v>
      </c>
      <c r="W7" s="33">
        <v>6</v>
      </c>
      <c r="X7" s="33">
        <v>7</v>
      </c>
      <c r="Y7" s="33">
        <v>5</v>
      </c>
      <c r="Z7" s="33">
        <v>7</v>
      </c>
      <c r="AA7" s="33">
        <v>7</v>
      </c>
      <c r="AB7" s="33">
        <v>7</v>
      </c>
      <c r="AC7" s="33">
        <v>6</v>
      </c>
      <c r="AD7" s="33">
        <v>5</v>
      </c>
      <c r="AE7" s="33">
        <v>5</v>
      </c>
      <c r="AF7" s="33">
        <v>3</v>
      </c>
      <c r="AG7" s="33">
        <v>3</v>
      </c>
      <c r="AH7" s="33">
        <v>3</v>
      </c>
      <c r="AI7" s="34">
        <f t="shared" si="31"/>
        <v>159</v>
      </c>
      <c r="AS7" s="11" t="s">
        <v>17</v>
      </c>
      <c r="AT7" s="11">
        <f>SUM(D32,D34,D36,D38)</f>
        <v>238</v>
      </c>
      <c r="AU7" s="11">
        <f>SUM(E32,E34,E36,E38)</f>
        <v>260</v>
      </c>
      <c r="AV7" s="11">
        <f>SUM(F32,F34,F36,F38)</f>
        <v>300</v>
      </c>
      <c r="AW7" s="11">
        <f>SUM(G32,G34,G36,G38)</f>
        <v>288</v>
      </c>
      <c r="AX7" s="11">
        <f>SUM(H32,H34,H36,H38)</f>
        <v>360</v>
      </c>
      <c r="AY7" s="11">
        <f>SUM(I32,I34,I36,I38)</f>
        <v>267</v>
      </c>
      <c r="AZ7" s="11">
        <f>SUM(J32,J34,J36,J38)</f>
        <v>293</v>
      </c>
      <c r="BA7" s="11">
        <f>SUM(K32,K34,K36,K38)</f>
        <v>274</v>
      </c>
      <c r="BB7" s="11">
        <f>SUM(L32,L34,L36,L38)</f>
        <v>263</v>
      </c>
      <c r="BC7" s="11">
        <f>SUM(M32,M34,M36,M38)</f>
        <v>253</v>
      </c>
      <c r="BD7" s="11">
        <f>SUM(N32,N34,N36,N38)</f>
        <v>247</v>
      </c>
      <c r="BE7" s="11">
        <f>SUM(O32,O34,O36,O38)</f>
        <v>261</v>
      </c>
      <c r="BF7" s="11">
        <f>SUM(P32,P34,P36,P38)</f>
        <v>187</v>
      </c>
      <c r="BG7" s="11">
        <f>SUM(Q32,Q34,Q36,Q38)</f>
        <v>268</v>
      </c>
      <c r="BH7" s="11">
        <f>SUM(R32,R34,R36,R38)</f>
        <v>258</v>
      </c>
      <c r="BI7" s="11">
        <f>SUM(S32,S34,S36,S38)</f>
        <v>232</v>
      </c>
      <c r="BJ7" s="11">
        <f>SUM(T32,T34,T36,T38)</f>
        <v>247</v>
      </c>
      <c r="BK7" s="11">
        <f>SUM(U32,U34,U36,U38)</f>
        <v>244</v>
      </c>
      <c r="BL7" s="11">
        <f>SUM(V32,V34,V36,V38)</f>
        <v>259</v>
      </c>
      <c r="BM7" s="11">
        <f>SUM(W32,W34,W36,W38)</f>
        <v>237</v>
      </c>
      <c r="BN7" s="11">
        <f>SUM(X32,X34,X36,X38)</f>
        <v>275</v>
      </c>
      <c r="BO7" s="11">
        <f>SUM(Y32,Y34,Y36,Y38)</f>
        <v>263</v>
      </c>
      <c r="BP7" s="11">
        <f>SUM(Z32,Z34,Z36,Z38)</f>
        <v>228</v>
      </c>
      <c r="BQ7" s="11">
        <f>SUM(AA32,AA34,AA36,AA38)</f>
        <v>229</v>
      </c>
      <c r="BR7" s="11">
        <f>SUM(AB32,AB34,AB36,AB38)</f>
        <v>230</v>
      </c>
      <c r="BS7" s="11">
        <f>SUM(AC32,AC34,AC36,AC38)</f>
        <v>284</v>
      </c>
      <c r="BT7" s="11">
        <f>SUM(AD32,AD34,AD36,AD38)</f>
        <v>242</v>
      </c>
      <c r="BU7" s="11">
        <f>SUM(AE32,AE34,AE36,AE38)</f>
        <v>273</v>
      </c>
      <c r="BV7" s="11">
        <f>SUM(AF32,AF34,AF36,AF38)</f>
        <v>236</v>
      </c>
      <c r="BW7" s="11">
        <f>SUM(AG32,AG34,AG36,AG38)</f>
        <v>274</v>
      </c>
      <c r="BX7" s="11">
        <f>SUM(AH32,AH34,AH36,AH38)</f>
        <v>217</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1" t="s">
        <v>19</v>
      </c>
      <c r="AT8" s="11">
        <f>SUM(D39,D40)</f>
        <v>24</v>
      </c>
      <c r="AU8" s="11">
        <f>SUM(E39,E40)</f>
        <v>43</v>
      </c>
      <c r="AV8" s="11">
        <f>SUM(F39,F40)</f>
        <v>41</v>
      </c>
      <c r="AW8" s="11">
        <f>SUM(G39,G40)</f>
        <v>61</v>
      </c>
      <c r="AX8" s="11">
        <f>SUM(H39,H40)</f>
        <v>39</v>
      </c>
      <c r="AY8" s="11">
        <f>SUM(I39,I40)</f>
        <v>31</v>
      </c>
      <c r="AZ8" s="11">
        <f>SUM(J39,J40)</f>
        <v>37</v>
      </c>
      <c r="BA8" s="11">
        <f>SUM(K39,K40)</f>
        <v>48</v>
      </c>
      <c r="BB8" s="11">
        <f>SUM(L39,L40)</f>
        <v>36</v>
      </c>
      <c r="BC8" s="11">
        <f>SUM(M39,M40)</f>
        <v>41</v>
      </c>
      <c r="BD8" s="11">
        <f>SUM(N39,N40)</f>
        <v>40</v>
      </c>
      <c r="BE8" s="11">
        <f>SUM(O39,O40)</f>
        <v>25</v>
      </c>
      <c r="BF8" s="11">
        <f>SUM(P39,P40)</f>
        <v>37</v>
      </c>
      <c r="BG8" s="11">
        <f>SUM(Q39,Q40)</f>
        <v>41</v>
      </c>
      <c r="BH8" s="11">
        <f>SUM(R39,R40)</f>
        <v>37</v>
      </c>
      <c r="BI8" s="11">
        <f>SUM(S39,S40)</f>
        <v>36</v>
      </c>
      <c r="BJ8" s="11">
        <f>SUM(T39,T40)</f>
        <v>39</v>
      </c>
      <c r="BK8" s="11">
        <f>SUM(U39,U40)</f>
        <v>54</v>
      </c>
      <c r="BL8" s="11">
        <f>SUM(V39,V40)</f>
        <v>35</v>
      </c>
      <c r="BM8" s="11">
        <f>SUM(W39,W40)</f>
        <v>35</v>
      </c>
      <c r="BN8" s="11">
        <f>SUM(X39,X40)</f>
        <v>42</v>
      </c>
      <c r="BO8" s="11">
        <f>SUM(Y39,Y40)</f>
        <v>31</v>
      </c>
      <c r="BP8" s="11">
        <f>SUM(Z39,Z40)</f>
        <v>36</v>
      </c>
      <c r="BQ8" s="11">
        <f>SUM(AA39,AA40)</f>
        <v>48</v>
      </c>
      <c r="BR8" s="11">
        <f>SUM(AB39,AB40)</f>
        <v>37</v>
      </c>
      <c r="BS8" s="11">
        <f>SUM(AC39,AC40)</f>
        <v>28</v>
      </c>
      <c r="BT8" s="11">
        <f>SUM(AD39,AD40)</f>
        <v>36</v>
      </c>
      <c r="BU8" s="11">
        <f>SUM(AE39,AE40)</f>
        <v>54</v>
      </c>
      <c r="BV8" s="11">
        <f>SUM(AF39,AF40)</f>
        <v>32</v>
      </c>
      <c r="BW8" s="11">
        <f>SUM(AG39,AG40)</f>
        <v>43</v>
      </c>
      <c r="BX8" s="11">
        <f>SUM(AH39,AH40)</f>
        <v>33</v>
      </c>
      <c r="BY8" s="11"/>
      <c r="BZ8" s="11"/>
      <c r="CA8" s="11"/>
      <c r="CB8" s="11"/>
      <c r="CC8" s="11"/>
      <c r="CD8" s="11"/>
      <c r="CE8" s="11"/>
      <c r="CF8" s="11"/>
      <c r="CG8" s="11"/>
      <c r="CH8" s="11"/>
      <c r="CI8" s="11"/>
    </row>
    <row r="9" spans="1:87" s="10" customFormat="1" ht="12.75">
      <c r="A9" s="40"/>
      <c r="B9" s="41"/>
      <c r="C9" s="42" t="s">
        <v>13</v>
      </c>
      <c r="D9" s="43">
        <v>2</v>
      </c>
      <c r="E9" s="44">
        <v>3</v>
      </c>
      <c r="F9" s="44">
        <v>3</v>
      </c>
      <c r="G9" s="44">
        <v>1</v>
      </c>
      <c r="H9" s="44">
        <v>1</v>
      </c>
      <c r="I9" s="44">
        <v>1</v>
      </c>
      <c r="J9" s="44">
        <v>3</v>
      </c>
      <c r="K9" s="44">
        <v>2</v>
      </c>
      <c r="L9" s="44">
        <v>2</v>
      </c>
      <c r="M9" s="44">
        <v>1</v>
      </c>
      <c r="N9" s="44">
        <v>1</v>
      </c>
      <c r="O9" s="44">
        <v>1</v>
      </c>
      <c r="P9" s="44">
        <v>2</v>
      </c>
      <c r="Q9" s="44">
        <v>3</v>
      </c>
      <c r="R9" s="44">
        <v>2</v>
      </c>
      <c r="S9" s="44">
        <v>2</v>
      </c>
      <c r="T9" s="44">
        <v>1</v>
      </c>
      <c r="U9" s="44">
        <v>1</v>
      </c>
      <c r="V9" s="44">
        <v>1</v>
      </c>
      <c r="W9" s="44">
        <v>1</v>
      </c>
      <c r="X9" s="44">
        <v>2</v>
      </c>
      <c r="Y9" s="44">
        <v>3</v>
      </c>
      <c r="Z9" s="44">
        <v>3</v>
      </c>
      <c r="AA9" s="44">
        <v>4</v>
      </c>
      <c r="AB9" s="44">
        <v>3</v>
      </c>
      <c r="AC9" s="44">
        <v>2</v>
      </c>
      <c r="AD9" s="44">
        <v>2</v>
      </c>
      <c r="AE9" s="44">
        <v>4</v>
      </c>
      <c r="AF9" s="44">
        <v>4</v>
      </c>
      <c r="AG9" s="44">
        <v>5</v>
      </c>
      <c r="AH9" s="44">
        <v>6</v>
      </c>
      <c r="AI9" s="45">
        <f t="shared" si="31"/>
        <v>72</v>
      </c>
      <c r="AS9" s="11" t="s">
        <v>20</v>
      </c>
      <c r="AT9" s="11">
        <f>D41</f>
        <v>143</v>
      </c>
      <c r="AU9" s="11">
        <f>E41</f>
        <v>119</v>
      </c>
      <c r="AV9" s="11">
        <f>F41</f>
        <v>159</v>
      </c>
      <c r="AW9" s="11">
        <f>G41</f>
        <v>151</v>
      </c>
      <c r="AX9" s="11">
        <f>H41</f>
        <v>140</v>
      </c>
      <c r="AY9" s="11">
        <f>I41</f>
        <v>167</v>
      </c>
      <c r="AZ9" s="11">
        <f>J41</f>
        <v>138</v>
      </c>
      <c r="BA9" s="11">
        <f>K41</f>
        <v>128</v>
      </c>
      <c r="BB9" s="11">
        <f>L41</f>
        <v>130</v>
      </c>
      <c r="BC9" s="11">
        <f>M41</f>
        <v>121</v>
      </c>
      <c r="BD9" s="11">
        <f>N41</f>
        <v>148</v>
      </c>
      <c r="BE9" s="11">
        <f>O41</f>
        <v>159</v>
      </c>
      <c r="BF9" s="11">
        <f>P41</f>
        <v>137</v>
      </c>
      <c r="BG9" s="11">
        <f>Q41</f>
        <v>139</v>
      </c>
      <c r="BH9" s="11">
        <f>R41</f>
        <v>146</v>
      </c>
      <c r="BI9" s="11">
        <f>S41</f>
        <v>134</v>
      </c>
      <c r="BJ9" s="11">
        <f>T41</f>
        <v>119</v>
      </c>
      <c r="BK9" s="11">
        <f>U41</f>
        <v>122</v>
      </c>
      <c r="BL9" s="11">
        <f>V41</f>
        <v>140</v>
      </c>
      <c r="BM9" s="11">
        <f>W41</f>
        <v>126</v>
      </c>
      <c r="BN9" s="11">
        <f>X41</f>
        <v>151</v>
      </c>
      <c r="BO9" s="11">
        <f>Y41</f>
        <v>141</v>
      </c>
      <c r="BP9" s="11">
        <f>Z41</f>
        <v>121</v>
      </c>
      <c r="BQ9" s="11">
        <f>AA41</f>
        <v>137</v>
      </c>
      <c r="BR9" s="11">
        <f>AB41</f>
        <v>104</v>
      </c>
      <c r="BS9" s="11">
        <f>AC41</f>
        <v>144</v>
      </c>
      <c r="BT9" s="11">
        <f>AD41</f>
        <v>152</v>
      </c>
      <c r="BU9" s="11">
        <f>AE41</f>
        <v>131</v>
      </c>
      <c r="BV9" s="11">
        <f>AF41</f>
        <v>80</v>
      </c>
      <c r="BW9" s="11">
        <f>AG41</f>
        <v>129</v>
      </c>
      <c r="BX9" s="11">
        <f>AH41</f>
        <v>149</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11</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311</v>
      </c>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0" customFormat="1" ht="12.75">
      <c r="A11" s="29"/>
      <c r="B11" s="30"/>
      <c r="C11" s="31" t="s">
        <v>13</v>
      </c>
      <c r="D11" s="32">
        <v>8</v>
      </c>
      <c r="E11" s="33">
        <v>9</v>
      </c>
      <c r="F11" s="33">
        <v>9</v>
      </c>
      <c r="G11" s="33">
        <v>9</v>
      </c>
      <c r="H11" s="33">
        <v>8</v>
      </c>
      <c r="I11" s="33">
        <v>10</v>
      </c>
      <c r="J11" s="33">
        <v>10</v>
      </c>
      <c r="K11" s="33">
        <v>9</v>
      </c>
      <c r="L11" s="33">
        <v>9</v>
      </c>
      <c r="M11" s="33">
        <v>10</v>
      </c>
      <c r="N11" s="33">
        <v>11</v>
      </c>
      <c r="O11" s="33">
        <v>9</v>
      </c>
      <c r="P11" s="33">
        <v>9</v>
      </c>
      <c r="Q11" s="33">
        <v>9</v>
      </c>
      <c r="R11" s="33">
        <v>10</v>
      </c>
      <c r="S11" s="33">
        <v>8</v>
      </c>
      <c r="T11" s="33">
        <v>9</v>
      </c>
      <c r="U11" s="33">
        <v>7</v>
      </c>
      <c r="V11" s="33">
        <v>6</v>
      </c>
      <c r="W11" s="33">
        <v>7</v>
      </c>
      <c r="X11" s="33">
        <v>7</v>
      </c>
      <c r="Y11" s="33">
        <v>9</v>
      </c>
      <c r="Z11" s="33">
        <v>9</v>
      </c>
      <c r="AA11" s="33">
        <v>7</v>
      </c>
      <c r="AB11" s="33">
        <v>9</v>
      </c>
      <c r="AC11" s="33">
        <v>8</v>
      </c>
      <c r="AD11" s="33">
        <v>8</v>
      </c>
      <c r="AE11" s="33">
        <v>9</v>
      </c>
      <c r="AF11" s="33">
        <v>7</v>
      </c>
      <c r="AG11" s="33">
        <v>7</v>
      </c>
      <c r="AH11" s="33">
        <v>7</v>
      </c>
      <c r="AI11" s="34">
        <f t="shared" si="31"/>
        <v>263</v>
      </c>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0" customFormat="1" ht="12.75">
      <c r="A12" s="29"/>
      <c r="B12" s="35" t="s">
        <v>18</v>
      </c>
      <c r="C12" s="36" t="s">
        <v>11</v>
      </c>
      <c r="D12" s="37">
        <v>7</v>
      </c>
      <c r="E12" s="38">
        <v>7</v>
      </c>
      <c r="F12" s="38">
        <v>7</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161</v>
      </c>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10" customFormat="1" ht="12.75">
      <c r="A13" s="40"/>
      <c r="B13" s="41"/>
      <c r="C13" s="42" t="s">
        <v>13</v>
      </c>
      <c r="D13" s="43">
        <v>4</v>
      </c>
      <c r="E13" s="44">
        <v>5</v>
      </c>
      <c r="F13" s="44">
        <v>4</v>
      </c>
      <c r="G13" s="44">
        <v>3</v>
      </c>
      <c r="H13" s="44">
        <v>3</v>
      </c>
      <c r="I13" s="44">
        <v>2</v>
      </c>
      <c r="J13" s="44">
        <v>2</v>
      </c>
      <c r="K13" s="44">
        <v>1</v>
      </c>
      <c r="L13" s="44" t="s">
        <v>21</v>
      </c>
      <c r="M13" s="44" t="s">
        <v>21</v>
      </c>
      <c r="N13" s="44" t="s">
        <v>21</v>
      </c>
      <c r="O13" s="44">
        <v>2</v>
      </c>
      <c r="P13" s="44">
        <v>1</v>
      </c>
      <c r="Q13" s="44" t="s">
        <v>21</v>
      </c>
      <c r="R13" s="44" t="s">
        <v>21</v>
      </c>
      <c r="S13" s="44">
        <v>1</v>
      </c>
      <c r="T13" s="44">
        <v>2</v>
      </c>
      <c r="U13" s="44">
        <v>2</v>
      </c>
      <c r="V13" s="44">
        <v>2</v>
      </c>
      <c r="W13" s="44">
        <v>3</v>
      </c>
      <c r="X13" s="44">
        <v>4</v>
      </c>
      <c r="Y13" s="44">
        <v>3</v>
      </c>
      <c r="Z13" s="44">
        <v>4</v>
      </c>
      <c r="AA13" s="44">
        <v>4</v>
      </c>
      <c r="AB13" s="44">
        <v>2</v>
      </c>
      <c r="AC13" s="44">
        <v>2</v>
      </c>
      <c r="AD13" s="44">
        <v>3</v>
      </c>
      <c r="AE13" s="44">
        <v>4</v>
      </c>
      <c r="AF13" s="44">
        <v>5</v>
      </c>
      <c r="AG13" s="44">
        <v>5</v>
      </c>
      <c r="AH13" s="44">
        <v>4</v>
      </c>
      <c r="AI13" s="45">
        <f t="shared" si="31"/>
        <v>77</v>
      </c>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S14" s="11"/>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S15" s="11"/>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11"/>
      <c r="BZ15" s="11"/>
      <c r="CA15" s="11"/>
      <c r="CB15" s="11"/>
      <c r="CC15" s="11"/>
      <c r="CD15" s="11"/>
      <c r="CE15" s="11"/>
      <c r="CF15" s="11"/>
      <c r="CG15" s="11"/>
      <c r="CH15" s="11"/>
      <c r="CI15" s="11"/>
    </row>
    <row r="16" spans="1:87"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10" customFormat="1" ht="12.75">
      <c r="A17" s="29"/>
      <c r="B17" s="30"/>
      <c r="C17" s="31" t="s">
        <v>13</v>
      </c>
      <c r="D17" s="33">
        <v>8</v>
      </c>
      <c r="E17" s="33">
        <v>12</v>
      </c>
      <c r="F17" s="33">
        <v>12</v>
      </c>
      <c r="G17" s="33">
        <v>11</v>
      </c>
      <c r="H17" s="33">
        <v>12</v>
      </c>
      <c r="I17" s="33">
        <v>11</v>
      </c>
      <c r="J17" s="33">
        <v>13</v>
      </c>
      <c r="K17" s="33">
        <v>13</v>
      </c>
      <c r="L17" s="33">
        <v>13</v>
      </c>
      <c r="M17" s="33">
        <v>13</v>
      </c>
      <c r="N17" s="33">
        <v>13</v>
      </c>
      <c r="O17" s="33">
        <v>13</v>
      </c>
      <c r="P17" s="33">
        <v>13</v>
      </c>
      <c r="Q17" s="33">
        <v>13</v>
      </c>
      <c r="R17" s="33">
        <v>10</v>
      </c>
      <c r="S17" s="33">
        <v>10</v>
      </c>
      <c r="T17" s="33">
        <v>12</v>
      </c>
      <c r="U17" s="33">
        <v>12</v>
      </c>
      <c r="V17" s="33">
        <v>11</v>
      </c>
      <c r="W17" s="33">
        <v>12</v>
      </c>
      <c r="X17" s="33">
        <v>11</v>
      </c>
      <c r="Y17" s="33">
        <v>10</v>
      </c>
      <c r="Z17" s="33">
        <v>8</v>
      </c>
      <c r="AA17" s="33">
        <v>9</v>
      </c>
      <c r="AB17" s="33">
        <v>10</v>
      </c>
      <c r="AC17" s="33">
        <v>10</v>
      </c>
      <c r="AD17" s="33">
        <v>13</v>
      </c>
      <c r="AE17" s="33">
        <v>11</v>
      </c>
      <c r="AF17" s="33">
        <v>12</v>
      </c>
      <c r="AG17" s="33">
        <v>13</v>
      </c>
      <c r="AH17" s="33">
        <v>12</v>
      </c>
      <c r="AI17" s="34">
        <f t="shared" si="31"/>
        <v>356</v>
      </c>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row>
    <row r="19" spans="1:87" s="10" customFormat="1" ht="12.75">
      <c r="A19" s="29"/>
      <c r="B19" s="30"/>
      <c r="C19" s="31" t="s">
        <v>13</v>
      </c>
      <c r="D19" s="33">
        <v>3</v>
      </c>
      <c r="E19" s="33">
        <v>5</v>
      </c>
      <c r="F19" s="33">
        <v>4</v>
      </c>
      <c r="G19" s="33">
        <v>4</v>
      </c>
      <c r="H19" s="33">
        <v>4</v>
      </c>
      <c r="I19" s="33">
        <v>4</v>
      </c>
      <c r="J19" s="33">
        <v>4</v>
      </c>
      <c r="K19" s="33">
        <v>3</v>
      </c>
      <c r="L19" s="33">
        <v>3</v>
      </c>
      <c r="M19" s="33">
        <v>5</v>
      </c>
      <c r="N19" s="33">
        <v>5</v>
      </c>
      <c r="O19" s="33">
        <v>5</v>
      </c>
      <c r="P19" s="33">
        <v>5</v>
      </c>
      <c r="Q19" s="33">
        <v>5</v>
      </c>
      <c r="R19" s="33">
        <v>5</v>
      </c>
      <c r="S19" s="33">
        <v>3</v>
      </c>
      <c r="T19" s="33">
        <v>4</v>
      </c>
      <c r="U19" s="33">
        <v>4</v>
      </c>
      <c r="V19" s="33">
        <v>4</v>
      </c>
      <c r="W19" s="33">
        <v>4</v>
      </c>
      <c r="X19" s="33">
        <v>3</v>
      </c>
      <c r="Y19" s="33">
        <v>3</v>
      </c>
      <c r="Z19" s="33">
        <v>2</v>
      </c>
      <c r="AA19" s="33">
        <v>2</v>
      </c>
      <c r="AB19" s="33">
        <v>1</v>
      </c>
      <c r="AC19" s="33">
        <v>3</v>
      </c>
      <c r="AD19" s="33">
        <v>2</v>
      </c>
      <c r="AE19" s="33">
        <v>2</v>
      </c>
      <c r="AF19" s="33">
        <v>2</v>
      </c>
      <c r="AG19" s="33">
        <v>2</v>
      </c>
      <c r="AH19" s="33">
        <v>2</v>
      </c>
      <c r="AI19" s="34">
        <f t="shared" si="31"/>
        <v>107</v>
      </c>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row>
    <row r="21" spans="1:87" s="10" customFormat="1" ht="12.75">
      <c r="A21" s="40"/>
      <c r="B21" s="41"/>
      <c r="C21" s="42" t="s">
        <v>13</v>
      </c>
      <c r="D21" s="44">
        <v>3</v>
      </c>
      <c r="E21" s="44">
        <v>4</v>
      </c>
      <c r="F21" s="44">
        <v>4</v>
      </c>
      <c r="G21" s="44">
        <v>3</v>
      </c>
      <c r="H21" s="44">
        <v>3</v>
      </c>
      <c r="I21" s="44">
        <v>4</v>
      </c>
      <c r="J21" s="44">
        <v>4</v>
      </c>
      <c r="K21" s="44">
        <v>3</v>
      </c>
      <c r="L21" s="44">
        <v>4</v>
      </c>
      <c r="M21" s="44">
        <v>4</v>
      </c>
      <c r="N21" s="44">
        <v>4</v>
      </c>
      <c r="O21" s="44">
        <v>4</v>
      </c>
      <c r="P21" s="44">
        <v>4</v>
      </c>
      <c r="Q21" s="44">
        <v>2</v>
      </c>
      <c r="R21" s="44">
        <v>3</v>
      </c>
      <c r="S21" s="44">
        <v>4</v>
      </c>
      <c r="T21" s="44">
        <v>4</v>
      </c>
      <c r="U21" s="44">
        <v>4</v>
      </c>
      <c r="V21" s="44">
        <v>4</v>
      </c>
      <c r="W21" s="44">
        <v>4</v>
      </c>
      <c r="X21" s="44">
        <v>4</v>
      </c>
      <c r="Y21" s="44">
        <v>4</v>
      </c>
      <c r="Z21" s="44">
        <v>2</v>
      </c>
      <c r="AA21" s="44">
        <v>2</v>
      </c>
      <c r="AB21" s="44">
        <v>4</v>
      </c>
      <c r="AC21" s="44">
        <v>4</v>
      </c>
      <c r="AD21" s="44">
        <v>4</v>
      </c>
      <c r="AE21" s="44">
        <v>3</v>
      </c>
      <c r="AF21" s="44">
        <v>3</v>
      </c>
      <c r="AG21" s="44">
        <v>4</v>
      </c>
      <c r="AH21" s="44">
        <v>4</v>
      </c>
      <c r="AI21" s="45">
        <f t="shared" si="31"/>
        <v>111</v>
      </c>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47">
        <v>14</v>
      </c>
      <c r="AI22" s="28">
        <f t="shared" si="31"/>
        <v>434</v>
      </c>
      <c r="AS22" s="11"/>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11"/>
      <c r="BZ22" s="11"/>
      <c r="CA22" s="11"/>
      <c r="CB22" s="11"/>
      <c r="CC22" s="11"/>
      <c r="CD22" s="11"/>
      <c r="CE22" s="11"/>
      <c r="CF22" s="11"/>
      <c r="CG22" s="11"/>
      <c r="CH22" s="11"/>
      <c r="CI22" s="11"/>
    </row>
    <row r="23" spans="1:87" s="10" customFormat="1" ht="12.75">
      <c r="A23" s="40"/>
      <c r="B23" s="41"/>
      <c r="C23" s="42" t="s">
        <v>13</v>
      </c>
      <c r="D23" s="44">
        <v>9</v>
      </c>
      <c r="E23" s="44">
        <v>8</v>
      </c>
      <c r="F23" s="44">
        <v>11</v>
      </c>
      <c r="G23" s="44">
        <v>11</v>
      </c>
      <c r="H23" s="44">
        <v>8</v>
      </c>
      <c r="I23" s="44">
        <v>9</v>
      </c>
      <c r="J23" s="44">
        <v>10</v>
      </c>
      <c r="K23" s="44">
        <v>8</v>
      </c>
      <c r="L23" s="44">
        <v>8</v>
      </c>
      <c r="M23" s="44">
        <v>8</v>
      </c>
      <c r="N23" s="44">
        <v>7</v>
      </c>
      <c r="O23" s="44">
        <v>8</v>
      </c>
      <c r="P23" s="44">
        <v>11</v>
      </c>
      <c r="Q23" s="44">
        <v>10</v>
      </c>
      <c r="R23" s="44">
        <v>9</v>
      </c>
      <c r="S23" s="44">
        <v>9</v>
      </c>
      <c r="T23" s="44">
        <v>8</v>
      </c>
      <c r="U23" s="44">
        <v>8</v>
      </c>
      <c r="V23" s="33">
        <v>10</v>
      </c>
      <c r="W23" s="33">
        <v>10</v>
      </c>
      <c r="X23" s="33">
        <v>11</v>
      </c>
      <c r="Y23" s="33">
        <v>12</v>
      </c>
      <c r="Z23" s="33">
        <v>12</v>
      </c>
      <c r="AA23" s="33">
        <v>11</v>
      </c>
      <c r="AB23" s="33">
        <v>7</v>
      </c>
      <c r="AC23" s="33">
        <v>8</v>
      </c>
      <c r="AD23" s="33">
        <v>8</v>
      </c>
      <c r="AE23" s="33">
        <v>11</v>
      </c>
      <c r="AF23" s="33">
        <v>13</v>
      </c>
      <c r="AG23" s="33">
        <v>9</v>
      </c>
      <c r="AH23" s="33">
        <v>7</v>
      </c>
      <c r="AI23" s="45">
        <f t="shared" si="31"/>
        <v>289</v>
      </c>
      <c r="AS23" s="11"/>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S24" s="11"/>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11"/>
      <c r="BZ24" s="11"/>
      <c r="CA24" s="11"/>
      <c r="CB24" s="11"/>
      <c r="CC24" s="11"/>
      <c r="CD24" s="11"/>
      <c r="CE24" s="11"/>
      <c r="CF24" s="11"/>
      <c r="CG24" s="11"/>
      <c r="CH24" s="11"/>
      <c r="CI24" s="11"/>
    </row>
    <row r="25" spans="1:87" s="53" customFormat="1" ht="12.75">
      <c r="A25" s="48" t="s">
        <v>9</v>
      </c>
      <c r="B25" s="48"/>
      <c r="C25" s="49"/>
      <c r="D25" s="50">
        <v>77</v>
      </c>
      <c r="E25" s="51">
        <v>102</v>
      </c>
      <c r="F25" s="51">
        <v>93</v>
      </c>
      <c r="G25" s="51">
        <v>83</v>
      </c>
      <c r="H25" s="51">
        <v>84</v>
      </c>
      <c r="I25" s="51">
        <v>72</v>
      </c>
      <c r="J25" s="51">
        <v>87</v>
      </c>
      <c r="K25" s="51">
        <v>83</v>
      </c>
      <c r="L25" s="51">
        <v>107</v>
      </c>
      <c r="M25" s="51">
        <v>75</v>
      </c>
      <c r="N25" s="51">
        <v>84</v>
      </c>
      <c r="O25" s="51">
        <v>73</v>
      </c>
      <c r="P25" s="51">
        <v>69</v>
      </c>
      <c r="Q25" s="51">
        <v>89</v>
      </c>
      <c r="R25" s="51">
        <v>70</v>
      </c>
      <c r="S25" s="51">
        <v>86</v>
      </c>
      <c r="T25" s="51">
        <v>84</v>
      </c>
      <c r="U25" s="51">
        <v>63</v>
      </c>
      <c r="V25" s="51">
        <v>72</v>
      </c>
      <c r="W25" s="51">
        <v>71</v>
      </c>
      <c r="X25" s="51">
        <v>96</v>
      </c>
      <c r="Y25" s="51">
        <v>89</v>
      </c>
      <c r="Z25" s="51">
        <v>90</v>
      </c>
      <c r="AA25" s="51">
        <v>79</v>
      </c>
      <c r="AB25" s="51">
        <v>71</v>
      </c>
      <c r="AC25" s="51">
        <v>81</v>
      </c>
      <c r="AD25" s="51">
        <v>92</v>
      </c>
      <c r="AE25" s="51">
        <v>100</v>
      </c>
      <c r="AF25" s="51">
        <v>78</v>
      </c>
      <c r="AG25" s="51">
        <v>101</v>
      </c>
      <c r="AH25" s="51">
        <v>64</v>
      </c>
      <c r="AI25" s="52">
        <f aca="true" t="shared" si="63" ref="AI25:AI46">SUM(D25:AH25)</f>
        <v>2565</v>
      </c>
      <c r="AS25" s="11"/>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row>
    <row r="26" spans="1:87" s="53" customFormat="1" ht="12.75">
      <c r="A26" s="54" t="s">
        <v>12</v>
      </c>
      <c r="B26" s="54"/>
      <c r="C26" s="55"/>
      <c r="D26" s="56">
        <v>96</v>
      </c>
      <c r="E26" s="57">
        <v>110</v>
      </c>
      <c r="F26" s="57">
        <v>87</v>
      </c>
      <c r="G26" s="57">
        <v>96</v>
      </c>
      <c r="H26" s="57">
        <v>99</v>
      </c>
      <c r="I26" s="57">
        <v>80</v>
      </c>
      <c r="J26" s="57">
        <v>111</v>
      </c>
      <c r="K26" s="57">
        <v>94</v>
      </c>
      <c r="L26" s="57">
        <v>87</v>
      </c>
      <c r="M26" s="57">
        <v>83</v>
      </c>
      <c r="N26" s="57">
        <v>74</v>
      </c>
      <c r="O26" s="57">
        <v>90</v>
      </c>
      <c r="P26" s="57">
        <v>83</v>
      </c>
      <c r="Q26" s="57">
        <v>96</v>
      </c>
      <c r="R26" s="57">
        <v>90</v>
      </c>
      <c r="S26" s="57">
        <v>83</v>
      </c>
      <c r="T26" s="57">
        <v>103</v>
      </c>
      <c r="U26" s="57">
        <v>80</v>
      </c>
      <c r="V26" s="57">
        <v>95</v>
      </c>
      <c r="W26" s="57">
        <v>93</v>
      </c>
      <c r="X26" s="57">
        <v>89</v>
      </c>
      <c r="Y26" s="57">
        <v>88</v>
      </c>
      <c r="Z26" s="57">
        <v>80</v>
      </c>
      <c r="AA26" s="57">
        <v>75</v>
      </c>
      <c r="AB26" s="57">
        <v>76</v>
      </c>
      <c r="AC26" s="57">
        <v>102</v>
      </c>
      <c r="AD26" s="57">
        <v>85</v>
      </c>
      <c r="AE26" s="57">
        <v>82</v>
      </c>
      <c r="AF26" s="57">
        <v>79</v>
      </c>
      <c r="AG26" s="57">
        <v>81</v>
      </c>
      <c r="AH26" s="57">
        <v>71</v>
      </c>
      <c r="AI26" s="58">
        <f t="shared" si="63"/>
        <v>2738</v>
      </c>
      <c r="AS26" s="11"/>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row>
    <row r="27" spans="1:87" s="53" customFormat="1" ht="12.75" customHeight="1">
      <c r="A27" s="59" t="s">
        <v>14</v>
      </c>
      <c r="B27" s="60" t="s">
        <v>29</v>
      </c>
      <c r="C27" s="61"/>
      <c r="D27" s="62">
        <v>257</v>
      </c>
      <c r="E27" s="47">
        <v>246</v>
      </c>
      <c r="F27" s="47">
        <v>255</v>
      </c>
      <c r="G27" s="47">
        <v>282</v>
      </c>
      <c r="H27" s="47">
        <v>270</v>
      </c>
      <c r="I27" s="47">
        <v>276</v>
      </c>
      <c r="J27" s="47">
        <v>276</v>
      </c>
      <c r="K27" s="47">
        <v>280</v>
      </c>
      <c r="L27" s="47">
        <v>270</v>
      </c>
      <c r="M27" s="47">
        <v>248</v>
      </c>
      <c r="N27" s="47">
        <v>227</v>
      </c>
      <c r="O27" s="47">
        <v>231</v>
      </c>
      <c r="P27" s="47">
        <v>258</v>
      </c>
      <c r="Q27" s="47">
        <v>238</v>
      </c>
      <c r="R27" s="47">
        <v>228</v>
      </c>
      <c r="S27" s="47">
        <v>238</v>
      </c>
      <c r="T27" s="47">
        <v>238</v>
      </c>
      <c r="U27" s="47">
        <v>231</v>
      </c>
      <c r="V27" s="47">
        <v>210</v>
      </c>
      <c r="W27" s="47">
        <v>234</v>
      </c>
      <c r="X27" s="47">
        <v>259</v>
      </c>
      <c r="Y27" s="47">
        <v>197</v>
      </c>
      <c r="Z27" s="47">
        <v>239</v>
      </c>
      <c r="AA27" s="47">
        <v>222</v>
      </c>
      <c r="AB27" s="47">
        <v>198</v>
      </c>
      <c r="AC27" s="47">
        <v>243</v>
      </c>
      <c r="AD27" s="47">
        <v>193</v>
      </c>
      <c r="AE27" s="47">
        <v>214</v>
      </c>
      <c r="AF27" s="47">
        <v>225</v>
      </c>
      <c r="AG27" s="47">
        <v>211</v>
      </c>
      <c r="AH27" s="47">
        <v>185</v>
      </c>
      <c r="AI27" s="39">
        <f t="shared" si="63"/>
        <v>7379</v>
      </c>
      <c r="AS27" s="11"/>
      <c r="AT27" s="11"/>
      <c r="AU27" s="11"/>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row>
    <row r="28" spans="1:87" s="53" customFormat="1" ht="12.75">
      <c r="A28" s="59"/>
      <c r="B28" s="63" t="s">
        <v>30</v>
      </c>
      <c r="C28" s="64"/>
      <c r="D28" s="32">
        <v>203</v>
      </c>
      <c r="E28" s="33">
        <v>204</v>
      </c>
      <c r="F28" s="33">
        <v>204</v>
      </c>
      <c r="G28" s="33">
        <v>234</v>
      </c>
      <c r="H28" s="33">
        <v>234</v>
      </c>
      <c r="I28" s="33">
        <v>236</v>
      </c>
      <c r="J28" s="33">
        <v>230</v>
      </c>
      <c r="K28" s="33">
        <v>229</v>
      </c>
      <c r="L28" s="33">
        <v>221</v>
      </c>
      <c r="M28" s="33">
        <v>203</v>
      </c>
      <c r="N28" s="33">
        <v>189</v>
      </c>
      <c r="O28" s="33">
        <v>196</v>
      </c>
      <c r="P28" s="33">
        <v>200</v>
      </c>
      <c r="Q28" s="33">
        <v>197</v>
      </c>
      <c r="R28" s="33">
        <v>163</v>
      </c>
      <c r="S28" s="33">
        <v>185</v>
      </c>
      <c r="T28" s="33">
        <v>200</v>
      </c>
      <c r="U28" s="33">
        <v>184</v>
      </c>
      <c r="V28" s="33">
        <v>178</v>
      </c>
      <c r="W28" s="33">
        <v>182</v>
      </c>
      <c r="X28" s="33">
        <v>216</v>
      </c>
      <c r="Y28" s="33">
        <v>154</v>
      </c>
      <c r="Z28" s="33">
        <v>179</v>
      </c>
      <c r="AA28" s="47">
        <v>182</v>
      </c>
      <c r="AB28" s="47">
        <v>168</v>
      </c>
      <c r="AC28" s="33">
        <v>201</v>
      </c>
      <c r="AD28" s="33">
        <v>168</v>
      </c>
      <c r="AE28" s="33">
        <v>173</v>
      </c>
      <c r="AF28" s="33">
        <v>192</v>
      </c>
      <c r="AG28" s="33">
        <v>172</v>
      </c>
      <c r="AH28" s="33">
        <v>166</v>
      </c>
      <c r="AI28" s="34">
        <f t="shared" si="63"/>
        <v>6043</v>
      </c>
      <c r="AS28" s="11"/>
      <c r="AT28" s="11"/>
      <c r="AU28" s="11"/>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row>
    <row r="29" spans="1:87" s="53" customFormat="1" ht="12.75" customHeight="1">
      <c r="A29" s="59" t="s">
        <v>16</v>
      </c>
      <c r="B29" s="60" t="s">
        <v>29</v>
      </c>
      <c r="C29" s="61"/>
      <c r="D29" s="62">
        <v>67</v>
      </c>
      <c r="E29" s="47">
        <v>96</v>
      </c>
      <c r="F29" s="47">
        <v>91</v>
      </c>
      <c r="G29" s="47">
        <v>100</v>
      </c>
      <c r="H29" s="47">
        <v>98</v>
      </c>
      <c r="I29" s="47">
        <v>85</v>
      </c>
      <c r="J29" s="47">
        <v>109</v>
      </c>
      <c r="K29" s="47">
        <v>108</v>
      </c>
      <c r="L29" s="47">
        <v>97</v>
      </c>
      <c r="M29" s="47">
        <v>85</v>
      </c>
      <c r="N29" s="47">
        <v>88</v>
      </c>
      <c r="O29" s="47">
        <v>101</v>
      </c>
      <c r="P29" s="47">
        <v>94</v>
      </c>
      <c r="Q29" s="47">
        <v>81</v>
      </c>
      <c r="R29" s="47">
        <v>84</v>
      </c>
      <c r="S29" s="47">
        <v>82</v>
      </c>
      <c r="T29" s="47">
        <v>95</v>
      </c>
      <c r="U29" s="47">
        <v>98</v>
      </c>
      <c r="V29" s="47">
        <v>86</v>
      </c>
      <c r="W29" s="47">
        <v>93</v>
      </c>
      <c r="X29" s="47">
        <v>105</v>
      </c>
      <c r="Y29" s="47">
        <v>95</v>
      </c>
      <c r="Z29" s="47">
        <v>92</v>
      </c>
      <c r="AA29" s="47">
        <v>102</v>
      </c>
      <c r="AB29" s="47">
        <v>81</v>
      </c>
      <c r="AC29" s="47">
        <v>100</v>
      </c>
      <c r="AD29" s="47">
        <v>105</v>
      </c>
      <c r="AE29" s="47">
        <v>108</v>
      </c>
      <c r="AF29" s="47">
        <v>92</v>
      </c>
      <c r="AG29" s="47">
        <v>87</v>
      </c>
      <c r="AH29" s="47">
        <v>70</v>
      </c>
      <c r="AI29" s="39">
        <f t="shared" si="63"/>
        <v>2875</v>
      </c>
      <c r="AS29" s="11"/>
      <c r="AT29" s="11"/>
      <c r="AU29" s="11"/>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row>
    <row r="30" spans="1:87" s="53" customFormat="1" ht="12.75">
      <c r="A30" s="59"/>
      <c r="B30" s="63" t="s">
        <v>30</v>
      </c>
      <c r="C30" s="64"/>
      <c r="D30" s="32">
        <v>69</v>
      </c>
      <c r="E30" s="33">
        <v>104</v>
      </c>
      <c r="F30" s="33">
        <v>94</v>
      </c>
      <c r="G30" s="33">
        <v>107</v>
      </c>
      <c r="H30" s="33">
        <v>101</v>
      </c>
      <c r="I30" s="33">
        <v>89</v>
      </c>
      <c r="J30" s="33">
        <v>118</v>
      </c>
      <c r="K30" s="33">
        <v>112</v>
      </c>
      <c r="L30" s="33">
        <v>102</v>
      </c>
      <c r="M30" s="33">
        <v>84</v>
      </c>
      <c r="N30" s="33">
        <v>83</v>
      </c>
      <c r="O30" s="33">
        <v>97</v>
      </c>
      <c r="P30" s="33">
        <v>93</v>
      </c>
      <c r="Q30" s="33">
        <v>76</v>
      </c>
      <c r="R30" s="33">
        <v>76</v>
      </c>
      <c r="S30" s="33">
        <v>78</v>
      </c>
      <c r="T30" s="33">
        <v>93</v>
      </c>
      <c r="U30" s="33">
        <v>92</v>
      </c>
      <c r="V30" s="33">
        <v>85</v>
      </c>
      <c r="W30" s="33">
        <v>93</v>
      </c>
      <c r="X30" s="33">
        <v>95</v>
      </c>
      <c r="Y30" s="33">
        <v>93</v>
      </c>
      <c r="Z30" s="33">
        <v>88</v>
      </c>
      <c r="AA30" s="33">
        <v>100</v>
      </c>
      <c r="AB30" s="33">
        <v>77</v>
      </c>
      <c r="AC30" s="33">
        <v>97</v>
      </c>
      <c r="AD30" s="33">
        <v>96</v>
      </c>
      <c r="AE30" s="33">
        <v>107</v>
      </c>
      <c r="AF30" s="33">
        <v>89</v>
      </c>
      <c r="AG30" s="33">
        <v>82</v>
      </c>
      <c r="AH30" s="33">
        <v>70</v>
      </c>
      <c r="AI30" s="34">
        <f t="shared" si="63"/>
        <v>2840</v>
      </c>
      <c r="AS30" s="11"/>
      <c r="AT30" s="11"/>
      <c r="AU30" s="11"/>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row>
    <row r="31" spans="1:87" s="53" customFormat="1" ht="12.75" customHeight="1">
      <c r="A31" s="65" t="s">
        <v>17</v>
      </c>
      <c r="B31" s="66" t="s">
        <v>31</v>
      </c>
      <c r="C31" s="61" t="s">
        <v>29</v>
      </c>
      <c r="D31" s="37">
        <v>79</v>
      </c>
      <c r="E31" s="38">
        <v>64</v>
      </c>
      <c r="F31" s="38">
        <v>81</v>
      </c>
      <c r="G31" s="38">
        <v>109</v>
      </c>
      <c r="H31" s="38">
        <v>145</v>
      </c>
      <c r="I31" s="38">
        <v>115</v>
      </c>
      <c r="J31" s="38">
        <v>99</v>
      </c>
      <c r="K31" s="38">
        <v>83</v>
      </c>
      <c r="L31" s="38">
        <v>78</v>
      </c>
      <c r="M31" s="38">
        <v>97</v>
      </c>
      <c r="N31" s="38">
        <v>94</v>
      </c>
      <c r="O31" s="38">
        <v>103</v>
      </c>
      <c r="P31" s="38">
        <v>72</v>
      </c>
      <c r="Q31" s="38">
        <v>76</v>
      </c>
      <c r="R31" s="38">
        <v>66</v>
      </c>
      <c r="S31" s="38">
        <v>64</v>
      </c>
      <c r="T31" s="38">
        <v>81</v>
      </c>
      <c r="U31" s="38">
        <v>77</v>
      </c>
      <c r="V31" s="38">
        <v>92</v>
      </c>
      <c r="W31" s="38">
        <v>86</v>
      </c>
      <c r="X31" s="67">
        <v>92</v>
      </c>
      <c r="Y31" s="67">
        <v>78</v>
      </c>
      <c r="Z31" s="67">
        <v>71</v>
      </c>
      <c r="AA31" s="67">
        <v>78</v>
      </c>
      <c r="AB31" s="67">
        <v>71</v>
      </c>
      <c r="AC31" s="38">
        <v>127</v>
      </c>
      <c r="AD31" s="67">
        <v>92</v>
      </c>
      <c r="AE31" s="67">
        <v>94</v>
      </c>
      <c r="AF31" s="67">
        <v>67</v>
      </c>
      <c r="AG31" s="67">
        <v>98</v>
      </c>
      <c r="AH31" s="67">
        <v>62</v>
      </c>
      <c r="AI31" s="39">
        <f t="shared" si="63"/>
        <v>2691</v>
      </c>
      <c r="AS31" s="11"/>
      <c r="AT31" s="11"/>
      <c r="AU31" s="11"/>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row>
    <row r="32" spans="1:87" s="53" customFormat="1" ht="12.75" customHeight="1">
      <c r="A32" s="68"/>
      <c r="B32" s="63"/>
      <c r="C32" s="64" t="s">
        <v>30</v>
      </c>
      <c r="D32" s="50">
        <v>78</v>
      </c>
      <c r="E32" s="51">
        <v>64</v>
      </c>
      <c r="F32" s="51">
        <v>86</v>
      </c>
      <c r="G32" s="51">
        <v>104</v>
      </c>
      <c r="H32" s="51">
        <v>143</v>
      </c>
      <c r="I32" s="51">
        <v>111</v>
      </c>
      <c r="J32" s="51">
        <v>96</v>
      </c>
      <c r="K32" s="51">
        <v>82</v>
      </c>
      <c r="L32" s="51">
        <v>77</v>
      </c>
      <c r="M32" s="51">
        <v>90</v>
      </c>
      <c r="N32" s="51">
        <v>94</v>
      </c>
      <c r="O32" s="51">
        <v>101</v>
      </c>
      <c r="P32" s="51">
        <v>72</v>
      </c>
      <c r="Q32" s="51">
        <v>75</v>
      </c>
      <c r="R32" s="51">
        <v>66</v>
      </c>
      <c r="S32" s="51">
        <v>62</v>
      </c>
      <c r="T32" s="51">
        <v>78</v>
      </c>
      <c r="U32" s="51">
        <v>74</v>
      </c>
      <c r="V32" s="51">
        <v>86</v>
      </c>
      <c r="W32" s="51">
        <v>86</v>
      </c>
      <c r="X32" s="69">
        <v>91</v>
      </c>
      <c r="Y32" s="69">
        <v>74</v>
      </c>
      <c r="Z32" s="69">
        <v>71</v>
      </c>
      <c r="AA32" s="69">
        <v>74</v>
      </c>
      <c r="AB32" s="69">
        <v>68</v>
      </c>
      <c r="AC32" s="51">
        <v>124</v>
      </c>
      <c r="AD32" s="69">
        <v>90</v>
      </c>
      <c r="AE32" s="69">
        <v>90</v>
      </c>
      <c r="AF32" s="69">
        <v>67</v>
      </c>
      <c r="AG32" s="69">
        <v>98</v>
      </c>
      <c r="AH32" s="69">
        <v>61</v>
      </c>
      <c r="AI32" s="70">
        <f t="shared" si="63"/>
        <v>2633</v>
      </c>
      <c r="AJ32" s="53">
        <f>AI32+AI34+AI36+AI38</f>
        <v>7987</v>
      </c>
      <c r="AK32" s="53">
        <f>AI32+AI34+AI36+AI38</f>
        <v>7987</v>
      </c>
      <c r="AS32" s="11"/>
      <c r="AT32" s="11"/>
      <c r="AU32" s="11"/>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row>
    <row r="33" spans="1:87" s="53" customFormat="1" ht="12.75" customHeight="1">
      <c r="A33" s="68"/>
      <c r="B33" s="66" t="s">
        <v>32</v>
      </c>
      <c r="C33" s="61" t="s">
        <v>29</v>
      </c>
      <c r="D33" s="37" t="s">
        <v>21</v>
      </c>
      <c r="E33" s="38">
        <v>3</v>
      </c>
      <c r="F33" s="38">
        <v>1</v>
      </c>
      <c r="G33" s="38">
        <v>1</v>
      </c>
      <c r="H33" s="38" t="s">
        <v>21</v>
      </c>
      <c r="I33" s="38">
        <v>3</v>
      </c>
      <c r="J33" s="38">
        <v>3</v>
      </c>
      <c r="K33" s="38" t="s">
        <v>21</v>
      </c>
      <c r="L33" s="38" t="s">
        <v>21</v>
      </c>
      <c r="M33" s="38">
        <v>1</v>
      </c>
      <c r="N33" s="38">
        <v>1</v>
      </c>
      <c r="O33" s="38">
        <v>3</v>
      </c>
      <c r="P33" s="38" t="s">
        <v>21</v>
      </c>
      <c r="Q33" s="38">
        <v>2</v>
      </c>
      <c r="R33" s="38" t="s">
        <v>21</v>
      </c>
      <c r="S33" s="38" t="s">
        <v>21</v>
      </c>
      <c r="T33" s="38" t="s">
        <v>21</v>
      </c>
      <c r="U33" s="38">
        <v>1</v>
      </c>
      <c r="V33" s="38" t="s">
        <v>21</v>
      </c>
      <c r="W33" s="38" t="s">
        <v>21</v>
      </c>
      <c r="X33" s="67">
        <v>1</v>
      </c>
      <c r="Y33" s="67" t="s">
        <v>21</v>
      </c>
      <c r="Z33" s="67" t="s">
        <v>21</v>
      </c>
      <c r="AA33" s="67">
        <v>1</v>
      </c>
      <c r="AB33" s="67" t="s">
        <v>21</v>
      </c>
      <c r="AC33" s="38">
        <v>1</v>
      </c>
      <c r="AD33" s="67">
        <v>1</v>
      </c>
      <c r="AE33" s="67" t="s">
        <v>21</v>
      </c>
      <c r="AF33" s="67">
        <v>1</v>
      </c>
      <c r="AG33" s="67" t="s">
        <v>21</v>
      </c>
      <c r="AH33" s="67">
        <v>1</v>
      </c>
      <c r="AI33" s="39">
        <f t="shared" si="63"/>
        <v>25</v>
      </c>
      <c r="AS33" s="11"/>
      <c r="AT33" s="11"/>
      <c r="AU33" s="11"/>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row>
    <row r="34" spans="1:87" s="53" customFormat="1" ht="12.75" customHeight="1">
      <c r="A34" s="68"/>
      <c r="B34" s="63"/>
      <c r="C34" s="64" t="s">
        <v>30</v>
      </c>
      <c r="D34" s="50" t="s">
        <v>21</v>
      </c>
      <c r="E34" s="51">
        <v>3</v>
      </c>
      <c r="F34" s="51">
        <v>1</v>
      </c>
      <c r="G34" s="51">
        <v>1</v>
      </c>
      <c r="H34" s="51" t="s">
        <v>21</v>
      </c>
      <c r="I34" s="51">
        <v>3</v>
      </c>
      <c r="J34" s="51">
        <v>3</v>
      </c>
      <c r="K34" s="51" t="s">
        <v>21</v>
      </c>
      <c r="L34" s="51" t="s">
        <v>21</v>
      </c>
      <c r="M34" s="51">
        <v>1</v>
      </c>
      <c r="N34" s="51">
        <v>1</v>
      </c>
      <c r="O34" s="51">
        <v>3</v>
      </c>
      <c r="P34" s="51" t="s">
        <v>21</v>
      </c>
      <c r="Q34" s="51">
        <v>2</v>
      </c>
      <c r="R34" s="51" t="s">
        <v>21</v>
      </c>
      <c r="S34" s="51" t="s">
        <v>21</v>
      </c>
      <c r="T34" s="51" t="s">
        <v>21</v>
      </c>
      <c r="U34" s="51">
        <v>1</v>
      </c>
      <c r="V34" s="51" t="s">
        <v>21</v>
      </c>
      <c r="W34" s="51" t="s">
        <v>21</v>
      </c>
      <c r="X34" s="69">
        <v>1</v>
      </c>
      <c r="Y34" s="69" t="s">
        <v>21</v>
      </c>
      <c r="Z34" s="69" t="s">
        <v>21</v>
      </c>
      <c r="AA34" s="69">
        <v>1</v>
      </c>
      <c r="AB34" s="69" t="s">
        <v>21</v>
      </c>
      <c r="AC34" s="51">
        <v>1</v>
      </c>
      <c r="AD34" s="69">
        <v>1</v>
      </c>
      <c r="AE34" s="69" t="s">
        <v>21</v>
      </c>
      <c r="AF34" s="69">
        <v>1</v>
      </c>
      <c r="AG34" s="69" t="s">
        <v>21</v>
      </c>
      <c r="AH34" s="69">
        <v>1</v>
      </c>
      <c r="AI34" s="70">
        <f t="shared" si="63"/>
        <v>25</v>
      </c>
      <c r="AS34" s="11"/>
      <c r="AT34" s="11"/>
      <c r="AU34" s="11"/>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row>
    <row r="35" spans="1:87" s="53" customFormat="1" ht="12.75">
      <c r="A35" s="68"/>
      <c r="B35" s="71" t="s">
        <v>33</v>
      </c>
      <c r="C35" s="61" t="s">
        <v>29</v>
      </c>
      <c r="D35" s="72">
        <v>140</v>
      </c>
      <c r="E35" s="73">
        <v>166</v>
      </c>
      <c r="F35" s="73">
        <v>188</v>
      </c>
      <c r="G35" s="73">
        <v>161</v>
      </c>
      <c r="H35" s="73">
        <v>185</v>
      </c>
      <c r="I35" s="73">
        <v>129</v>
      </c>
      <c r="J35" s="73">
        <v>175</v>
      </c>
      <c r="K35" s="73">
        <v>154</v>
      </c>
      <c r="L35" s="73">
        <v>151</v>
      </c>
      <c r="M35" s="73">
        <v>128</v>
      </c>
      <c r="N35" s="73">
        <v>134</v>
      </c>
      <c r="O35" s="73">
        <v>135</v>
      </c>
      <c r="P35" s="73">
        <v>105</v>
      </c>
      <c r="Q35" s="73">
        <v>161</v>
      </c>
      <c r="R35" s="73">
        <v>167</v>
      </c>
      <c r="S35" s="73">
        <v>147</v>
      </c>
      <c r="T35" s="73">
        <v>139</v>
      </c>
      <c r="U35" s="73">
        <v>152</v>
      </c>
      <c r="V35" s="73">
        <v>149</v>
      </c>
      <c r="W35" s="73">
        <v>130</v>
      </c>
      <c r="X35" s="74">
        <v>165</v>
      </c>
      <c r="Y35" s="74">
        <v>171</v>
      </c>
      <c r="Z35" s="74">
        <v>142</v>
      </c>
      <c r="AA35" s="74">
        <v>136</v>
      </c>
      <c r="AB35" s="74">
        <v>142</v>
      </c>
      <c r="AC35" s="73">
        <v>134</v>
      </c>
      <c r="AD35" s="74">
        <v>143</v>
      </c>
      <c r="AE35" s="74">
        <v>160</v>
      </c>
      <c r="AF35" s="74">
        <v>152</v>
      </c>
      <c r="AG35" s="74">
        <v>154</v>
      </c>
      <c r="AH35" s="74">
        <v>131</v>
      </c>
      <c r="AI35" s="75">
        <f t="shared" si="63"/>
        <v>4626</v>
      </c>
      <c r="AS35" s="11"/>
      <c r="AT35" s="46"/>
      <c r="AU35" s="46"/>
      <c r="AV35" s="11"/>
      <c r="AW35" s="11"/>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row>
    <row r="36" spans="1:87" s="53" customFormat="1" ht="12.75">
      <c r="A36" s="68"/>
      <c r="B36" s="63"/>
      <c r="C36" s="76" t="s">
        <v>30</v>
      </c>
      <c r="D36" s="32">
        <v>135</v>
      </c>
      <c r="E36" s="33">
        <v>162</v>
      </c>
      <c r="F36" s="33">
        <v>182</v>
      </c>
      <c r="G36" s="33">
        <v>157</v>
      </c>
      <c r="H36" s="33">
        <v>179</v>
      </c>
      <c r="I36" s="33">
        <v>128</v>
      </c>
      <c r="J36" s="33">
        <v>170</v>
      </c>
      <c r="K36" s="33">
        <v>150</v>
      </c>
      <c r="L36" s="33">
        <v>149</v>
      </c>
      <c r="M36" s="33">
        <v>128</v>
      </c>
      <c r="N36" s="33">
        <v>125</v>
      </c>
      <c r="O36" s="33">
        <v>133</v>
      </c>
      <c r="P36" s="51">
        <v>102</v>
      </c>
      <c r="Q36" s="51">
        <v>158</v>
      </c>
      <c r="R36" s="51">
        <v>160</v>
      </c>
      <c r="S36" s="51">
        <v>146</v>
      </c>
      <c r="T36" s="51">
        <v>138</v>
      </c>
      <c r="U36" s="51">
        <v>149</v>
      </c>
      <c r="V36" s="51">
        <v>149</v>
      </c>
      <c r="W36" s="51">
        <v>128</v>
      </c>
      <c r="X36" s="69">
        <v>161</v>
      </c>
      <c r="Y36" s="69">
        <v>167</v>
      </c>
      <c r="Z36" s="69">
        <v>139</v>
      </c>
      <c r="AA36" s="69">
        <v>136</v>
      </c>
      <c r="AB36" s="69">
        <v>141</v>
      </c>
      <c r="AC36" s="51">
        <v>131</v>
      </c>
      <c r="AD36" s="69">
        <v>133</v>
      </c>
      <c r="AE36" s="69">
        <v>156</v>
      </c>
      <c r="AF36" s="69">
        <v>146</v>
      </c>
      <c r="AG36" s="69">
        <v>149</v>
      </c>
      <c r="AH36" s="69">
        <v>130</v>
      </c>
      <c r="AI36" s="34">
        <f t="shared" si="63"/>
        <v>4517</v>
      </c>
      <c r="AS36" s="11"/>
      <c r="AT36" s="46"/>
      <c r="AU36" s="46"/>
      <c r="AV36" s="11"/>
      <c r="AW36" s="11"/>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row>
    <row r="37" spans="1:87" s="53" customFormat="1" ht="12.75">
      <c r="A37" s="68"/>
      <c r="B37" s="71" t="s">
        <v>34</v>
      </c>
      <c r="C37" s="61" t="s">
        <v>29</v>
      </c>
      <c r="D37" s="72">
        <v>25</v>
      </c>
      <c r="E37" s="73">
        <v>31</v>
      </c>
      <c r="F37" s="73">
        <v>31</v>
      </c>
      <c r="G37" s="73">
        <v>26</v>
      </c>
      <c r="H37" s="73">
        <v>38</v>
      </c>
      <c r="I37" s="73">
        <v>25</v>
      </c>
      <c r="J37" s="73">
        <v>24</v>
      </c>
      <c r="K37" s="73">
        <v>42</v>
      </c>
      <c r="L37" s="73">
        <v>37</v>
      </c>
      <c r="M37" s="73">
        <v>34</v>
      </c>
      <c r="N37" s="73">
        <v>27</v>
      </c>
      <c r="O37" s="73">
        <v>24</v>
      </c>
      <c r="P37" s="73">
        <v>13</v>
      </c>
      <c r="Q37" s="73">
        <v>33</v>
      </c>
      <c r="R37" s="73">
        <v>32</v>
      </c>
      <c r="S37" s="73">
        <v>24</v>
      </c>
      <c r="T37" s="73">
        <v>31</v>
      </c>
      <c r="U37" s="73">
        <v>20</v>
      </c>
      <c r="V37" s="73">
        <v>24</v>
      </c>
      <c r="W37" s="73">
        <v>23</v>
      </c>
      <c r="X37" s="74">
        <v>22</v>
      </c>
      <c r="Y37" s="74">
        <v>22</v>
      </c>
      <c r="Z37" s="74">
        <v>18</v>
      </c>
      <c r="AA37" s="74">
        <v>18</v>
      </c>
      <c r="AB37" s="74">
        <v>21</v>
      </c>
      <c r="AC37" s="73">
        <v>28</v>
      </c>
      <c r="AD37" s="74">
        <v>18</v>
      </c>
      <c r="AE37" s="74">
        <v>27</v>
      </c>
      <c r="AF37" s="74">
        <v>22</v>
      </c>
      <c r="AG37" s="74">
        <v>27</v>
      </c>
      <c r="AH37" s="74">
        <v>25</v>
      </c>
      <c r="AI37" s="77">
        <f t="shared" si="63"/>
        <v>812</v>
      </c>
      <c r="AS37" s="11"/>
      <c r="AT37" s="46"/>
      <c r="AU37" s="46"/>
      <c r="AV37" s="11"/>
      <c r="AW37" s="11"/>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row>
    <row r="38" spans="1:87" s="53" customFormat="1" ht="12.75">
      <c r="A38" s="78"/>
      <c r="B38" s="63"/>
      <c r="C38" s="76" t="s">
        <v>30</v>
      </c>
      <c r="D38" s="79">
        <v>25</v>
      </c>
      <c r="E38" s="80">
        <v>31</v>
      </c>
      <c r="F38" s="80">
        <v>31</v>
      </c>
      <c r="G38" s="80">
        <v>26</v>
      </c>
      <c r="H38" s="80">
        <v>38</v>
      </c>
      <c r="I38" s="80">
        <v>25</v>
      </c>
      <c r="J38" s="80">
        <v>24</v>
      </c>
      <c r="K38" s="80">
        <v>42</v>
      </c>
      <c r="L38" s="80">
        <v>37</v>
      </c>
      <c r="M38" s="80">
        <v>34</v>
      </c>
      <c r="N38" s="80">
        <v>27</v>
      </c>
      <c r="O38" s="80">
        <v>24</v>
      </c>
      <c r="P38" s="51">
        <v>13</v>
      </c>
      <c r="Q38" s="51">
        <v>33</v>
      </c>
      <c r="R38" s="51">
        <v>32</v>
      </c>
      <c r="S38" s="51">
        <v>24</v>
      </c>
      <c r="T38" s="51">
        <v>31</v>
      </c>
      <c r="U38" s="51">
        <v>20</v>
      </c>
      <c r="V38" s="51">
        <v>24</v>
      </c>
      <c r="W38" s="51">
        <v>23</v>
      </c>
      <c r="X38" s="69">
        <v>22</v>
      </c>
      <c r="Y38" s="69">
        <v>22</v>
      </c>
      <c r="Z38" s="69">
        <v>18</v>
      </c>
      <c r="AA38" s="69">
        <v>18</v>
      </c>
      <c r="AB38" s="69">
        <v>21</v>
      </c>
      <c r="AC38" s="51">
        <v>28</v>
      </c>
      <c r="AD38" s="69">
        <v>18</v>
      </c>
      <c r="AE38" s="69">
        <v>27</v>
      </c>
      <c r="AF38" s="69">
        <v>22</v>
      </c>
      <c r="AG38" s="69">
        <v>27</v>
      </c>
      <c r="AH38" s="69">
        <v>25</v>
      </c>
      <c r="AI38" s="34">
        <f t="shared" si="63"/>
        <v>812</v>
      </c>
      <c r="AS38" s="11"/>
      <c r="AT38" s="46"/>
      <c r="AU38" s="46"/>
      <c r="AV38" s="11"/>
      <c r="AW38" s="11"/>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row>
    <row r="39" spans="1:87" s="53" customFormat="1" ht="12.75" customHeight="1">
      <c r="A39" s="81" t="s">
        <v>19</v>
      </c>
      <c r="B39" s="60" t="s">
        <v>35</v>
      </c>
      <c r="C39" s="61"/>
      <c r="D39" s="47">
        <v>3</v>
      </c>
      <c r="E39" s="47">
        <v>5</v>
      </c>
      <c r="F39" s="47">
        <v>10</v>
      </c>
      <c r="G39" s="47">
        <v>11</v>
      </c>
      <c r="H39" s="47">
        <v>2</v>
      </c>
      <c r="I39" s="47">
        <v>3</v>
      </c>
      <c r="J39" s="47">
        <v>4</v>
      </c>
      <c r="K39" s="47">
        <v>10</v>
      </c>
      <c r="L39" s="47">
        <v>4</v>
      </c>
      <c r="M39" s="47">
        <v>8</v>
      </c>
      <c r="N39" s="47">
        <v>5</v>
      </c>
      <c r="O39" s="47">
        <v>5</v>
      </c>
      <c r="P39" s="47">
        <v>5</v>
      </c>
      <c r="Q39" s="47">
        <v>7</v>
      </c>
      <c r="R39" s="47">
        <v>6</v>
      </c>
      <c r="S39" s="47">
        <v>2</v>
      </c>
      <c r="T39" s="47">
        <v>2</v>
      </c>
      <c r="U39" s="47">
        <v>7</v>
      </c>
      <c r="V39" s="47">
        <v>4</v>
      </c>
      <c r="W39" s="47">
        <v>4</v>
      </c>
      <c r="X39" s="47">
        <v>3</v>
      </c>
      <c r="Y39" s="47">
        <v>1</v>
      </c>
      <c r="Z39" s="47">
        <v>4</v>
      </c>
      <c r="AA39" s="47">
        <v>6</v>
      </c>
      <c r="AB39" s="47">
        <v>5</v>
      </c>
      <c r="AC39" s="47" t="s">
        <v>21</v>
      </c>
      <c r="AD39" s="47">
        <v>3</v>
      </c>
      <c r="AE39" s="47">
        <v>7</v>
      </c>
      <c r="AF39" s="47">
        <v>7</v>
      </c>
      <c r="AG39" s="47">
        <v>4</v>
      </c>
      <c r="AH39" s="47">
        <v>4</v>
      </c>
      <c r="AI39" s="39">
        <f t="shared" si="63"/>
        <v>151</v>
      </c>
      <c r="AS39" s="11"/>
      <c r="AT39" s="46"/>
      <c r="AU39" s="46"/>
      <c r="AV39" s="11"/>
      <c r="AW39" s="11"/>
      <c r="AX39" s="11"/>
      <c r="AY39" s="11"/>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row>
    <row r="40" spans="1:87" s="53" customFormat="1" ht="12.75">
      <c r="A40" s="82"/>
      <c r="B40" s="83" t="s">
        <v>36</v>
      </c>
      <c r="C40" s="64"/>
      <c r="D40" s="33">
        <v>21</v>
      </c>
      <c r="E40" s="33">
        <v>38</v>
      </c>
      <c r="F40" s="33">
        <v>31</v>
      </c>
      <c r="G40" s="33">
        <v>50</v>
      </c>
      <c r="H40" s="33">
        <v>37</v>
      </c>
      <c r="I40" s="33">
        <v>28</v>
      </c>
      <c r="J40" s="33">
        <v>33</v>
      </c>
      <c r="K40" s="33">
        <v>38</v>
      </c>
      <c r="L40" s="33">
        <v>32</v>
      </c>
      <c r="M40" s="33">
        <v>33</v>
      </c>
      <c r="N40" s="33">
        <v>35</v>
      </c>
      <c r="O40" s="33">
        <v>20</v>
      </c>
      <c r="P40" s="33">
        <v>32</v>
      </c>
      <c r="Q40" s="33">
        <v>34</v>
      </c>
      <c r="R40" s="33">
        <v>31</v>
      </c>
      <c r="S40" s="33">
        <v>34</v>
      </c>
      <c r="T40" s="33">
        <v>37</v>
      </c>
      <c r="U40" s="33">
        <v>47</v>
      </c>
      <c r="V40" s="33">
        <v>31</v>
      </c>
      <c r="W40" s="33">
        <v>31</v>
      </c>
      <c r="X40" s="33">
        <v>39</v>
      </c>
      <c r="Y40" s="33">
        <v>30</v>
      </c>
      <c r="Z40" s="33">
        <v>32</v>
      </c>
      <c r="AA40" s="33">
        <v>42</v>
      </c>
      <c r="AB40" s="33">
        <v>32</v>
      </c>
      <c r="AC40" s="33">
        <v>28</v>
      </c>
      <c r="AD40" s="33">
        <v>33</v>
      </c>
      <c r="AE40" s="33">
        <v>47</v>
      </c>
      <c r="AF40" s="33">
        <v>25</v>
      </c>
      <c r="AG40" s="33">
        <v>39</v>
      </c>
      <c r="AH40" s="33">
        <v>29</v>
      </c>
      <c r="AI40" s="34">
        <f t="shared" si="63"/>
        <v>1049</v>
      </c>
      <c r="AK40" s="53">
        <f>AI40+AI39</f>
        <v>1200</v>
      </c>
      <c r="AS40" s="46"/>
      <c r="AT40" s="46"/>
      <c r="AU40" s="46"/>
      <c r="AV40" s="46"/>
      <c r="AW40" s="46"/>
      <c r="AX40" s="11"/>
      <c r="AY40" s="11"/>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row>
    <row r="41" spans="1:87" s="53" customFormat="1" ht="12.75">
      <c r="A41" s="54" t="s">
        <v>20</v>
      </c>
      <c r="B41" s="84"/>
      <c r="C41" s="85"/>
      <c r="D41" s="62">
        <v>143</v>
      </c>
      <c r="E41" s="47">
        <v>119</v>
      </c>
      <c r="F41" s="47">
        <v>159</v>
      </c>
      <c r="G41" s="47">
        <v>151</v>
      </c>
      <c r="H41" s="47">
        <v>140</v>
      </c>
      <c r="I41" s="47">
        <v>167</v>
      </c>
      <c r="J41" s="47">
        <v>138</v>
      </c>
      <c r="K41" s="47">
        <v>128</v>
      </c>
      <c r="L41" s="47">
        <v>130</v>
      </c>
      <c r="M41" s="47">
        <v>121</v>
      </c>
      <c r="N41" s="47">
        <v>148</v>
      </c>
      <c r="O41" s="47">
        <v>159</v>
      </c>
      <c r="P41" s="47">
        <v>137</v>
      </c>
      <c r="Q41" s="47">
        <v>139</v>
      </c>
      <c r="R41" s="47">
        <v>146</v>
      </c>
      <c r="S41" s="47">
        <v>134</v>
      </c>
      <c r="T41" s="47">
        <v>119</v>
      </c>
      <c r="U41" s="47">
        <v>122</v>
      </c>
      <c r="V41" s="47">
        <v>140</v>
      </c>
      <c r="W41" s="47">
        <v>126</v>
      </c>
      <c r="X41" s="47">
        <v>151</v>
      </c>
      <c r="Y41" s="47">
        <v>141</v>
      </c>
      <c r="Z41" s="47">
        <v>121</v>
      </c>
      <c r="AA41" s="47">
        <v>137</v>
      </c>
      <c r="AB41" s="47">
        <v>104</v>
      </c>
      <c r="AC41" s="47">
        <v>144</v>
      </c>
      <c r="AD41" s="47">
        <v>152</v>
      </c>
      <c r="AE41" s="47">
        <v>131</v>
      </c>
      <c r="AF41" s="47">
        <v>80</v>
      </c>
      <c r="AG41" s="47">
        <v>129</v>
      </c>
      <c r="AH41" s="47">
        <v>149</v>
      </c>
      <c r="AI41" s="70">
        <f t="shared" si="63"/>
        <v>4205</v>
      </c>
      <c r="AS41" s="46"/>
      <c r="AT41" s="46"/>
      <c r="AU41" s="46"/>
      <c r="AV41" s="46"/>
      <c r="AW41" s="46"/>
      <c r="AX41" s="11"/>
      <c r="AY41" s="11"/>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63"/>
        <v>0</v>
      </c>
      <c r="AS42" s="46"/>
      <c r="AT42" s="46"/>
      <c r="AU42" s="46"/>
      <c r="AV42" s="46"/>
      <c r="AW42" s="46"/>
      <c r="AX42" s="11"/>
      <c r="AY42" s="11"/>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row>
    <row r="43" spans="1:87" s="53" customFormat="1" ht="12.75" customHeight="1">
      <c r="A43" s="81" t="s">
        <v>23</v>
      </c>
      <c r="B43" s="60" t="s">
        <v>33</v>
      </c>
      <c r="C43" s="61"/>
      <c r="D43" s="38">
        <v>68</v>
      </c>
      <c r="E43" s="38">
        <v>115</v>
      </c>
      <c r="F43" s="38">
        <v>114</v>
      </c>
      <c r="G43" s="38">
        <v>116</v>
      </c>
      <c r="H43" s="38">
        <v>94</v>
      </c>
      <c r="I43" s="38">
        <v>66</v>
      </c>
      <c r="J43" s="38">
        <v>123</v>
      </c>
      <c r="K43" s="38">
        <v>105</v>
      </c>
      <c r="L43" s="38">
        <v>109</v>
      </c>
      <c r="M43" s="38">
        <v>102</v>
      </c>
      <c r="N43" s="38">
        <v>91</v>
      </c>
      <c r="O43" s="38">
        <v>76</v>
      </c>
      <c r="P43" s="38">
        <v>74</v>
      </c>
      <c r="Q43" s="38">
        <v>109</v>
      </c>
      <c r="R43" s="38">
        <v>96</v>
      </c>
      <c r="S43" s="38">
        <v>100</v>
      </c>
      <c r="T43" s="38">
        <v>105</v>
      </c>
      <c r="U43" s="38">
        <v>111</v>
      </c>
      <c r="V43" s="38">
        <v>86</v>
      </c>
      <c r="W43" s="38">
        <v>83</v>
      </c>
      <c r="X43" s="38">
        <v>118</v>
      </c>
      <c r="Y43" s="38">
        <v>102</v>
      </c>
      <c r="Z43" s="38">
        <v>101</v>
      </c>
      <c r="AA43" s="38">
        <v>105</v>
      </c>
      <c r="AB43" s="38">
        <v>111</v>
      </c>
      <c r="AC43" s="38">
        <v>96</v>
      </c>
      <c r="AD43" s="38">
        <v>75</v>
      </c>
      <c r="AE43" s="38">
        <v>116</v>
      </c>
      <c r="AF43" s="38">
        <v>124</v>
      </c>
      <c r="AG43" s="38">
        <v>103</v>
      </c>
      <c r="AH43" s="38">
        <v>106</v>
      </c>
      <c r="AI43" s="39">
        <f t="shared" si="63"/>
        <v>3100</v>
      </c>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row>
    <row r="44" spans="1:87" s="53" customFormat="1" ht="12.75">
      <c r="A44" s="82"/>
      <c r="B44" s="83" t="s">
        <v>31</v>
      </c>
      <c r="C44" s="64"/>
      <c r="D44" s="33">
        <v>33</v>
      </c>
      <c r="E44" s="33">
        <v>65</v>
      </c>
      <c r="F44" s="33">
        <v>67</v>
      </c>
      <c r="G44" s="33">
        <v>51</v>
      </c>
      <c r="H44" s="33">
        <v>76</v>
      </c>
      <c r="I44" s="33">
        <v>69</v>
      </c>
      <c r="J44" s="33">
        <v>58</v>
      </c>
      <c r="K44" s="33">
        <v>52</v>
      </c>
      <c r="L44" s="33">
        <v>49</v>
      </c>
      <c r="M44" s="33">
        <v>67</v>
      </c>
      <c r="N44" s="33">
        <v>46</v>
      </c>
      <c r="O44" s="33">
        <v>49</v>
      </c>
      <c r="P44" s="33">
        <v>47</v>
      </c>
      <c r="Q44" s="33">
        <v>56</v>
      </c>
      <c r="R44" s="33">
        <v>45</v>
      </c>
      <c r="S44" s="33">
        <v>46</v>
      </c>
      <c r="T44" s="33">
        <v>50</v>
      </c>
      <c r="U44" s="33">
        <v>40</v>
      </c>
      <c r="V44" s="33">
        <v>60</v>
      </c>
      <c r="W44" s="33">
        <v>45</v>
      </c>
      <c r="X44" s="33">
        <v>58</v>
      </c>
      <c r="Y44" s="33">
        <v>37</v>
      </c>
      <c r="Z44" s="33">
        <v>50</v>
      </c>
      <c r="AA44" s="33">
        <v>63</v>
      </c>
      <c r="AB44" s="33">
        <v>53</v>
      </c>
      <c r="AC44" s="33">
        <v>44</v>
      </c>
      <c r="AD44" s="33">
        <v>45</v>
      </c>
      <c r="AE44" s="33">
        <v>51</v>
      </c>
      <c r="AF44" s="33">
        <v>46</v>
      </c>
      <c r="AG44" s="33">
        <v>61</v>
      </c>
      <c r="AH44" s="33">
        <v>75</v>
      </c>
      <c r="AI44" s="34">
        <f t="shared" si="63"/>
        <v>1654</v>
      </c>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row>
    <row r="45" spans="1:87" s="10" customFormat="1" ht="12.75" customHeight="1">
      <c r="A45" s="81" t="s">
        <v>37</v>
      </c>
      <c r="B45" s="60" t="s">
        <v>33</v>
      </c>
      <c r="C45" s="61"/>
      <c r="D45" s="47">
        <v>80</v>
      </c>
      <c r="E45" s="47">
        <v>64</v>
      </c>
      <c r="F45" s="47">
        <v>95</v>
      </c>
      <c r="G45" s="47">
        <v>84</v>
      </c>
      <c r="H45" s="47">
        <v>67</v>
      </c>
      <c r="I45" s="47">
        <v>75</v>
      </c>
      <c r="J45" s="47">
        <v>94</v>
      </c>
      <c r="K45" s="47">
        <v>77</v>
      </c>
      <c r="L45" s="47">
        <v>82</v>
      </c>
      <c r="M45" s="47">
        <v>72</v>
      </c>
      <c r="N45" s="47">
        <v>74</v>
      </c>
      <c r="O45" s="47">
        <v>69</v>
      </c>
      <c r="P45" s="47">
        <v>66</v>
      </c>
      <c r="Q45" s="47">
        <v>82</v>
      </c>
      <c r="R45" s="47">
        <v>67</v>
      </c>
      <c r="S45" s="47">
        <v>84</v>
      </c>
      <c r="T45" s="47">
        <v>88</v>
      </c>
      <c r="U45" s="47">
        <v>83</v>
      </c>
      <c r="V45" s="47">
        <v>67</v>
      </c>
      <c r="W45" s="47">
        <v>63</v>
      </c>
      <c r="X45" s="47">
        <v>89</v>
      </c>
      <c r="Y45" s="47">
        <v>90</v>
      </c>
      <c r="Z45" s="47">
        <v>75</v>
      </c>
      <c r="AA45" s="47">
        <v>97</v>
      </c>
      <c r="AB45" s="47">
        <v>70</v>
      </c>
      <c r="AC45" s="47">
        <v>84</v>
      </c>
      <c r="AD45" s="47">
        <v>71</v>
      </c>
      <c r="AE45" s="47">
        <v>101</v>
      </c>
      <c r="AF45" s="47">
        <v>63</v>
      </c>
      <c r="AG45" s="47">
        <v>78</v>
      </c>
      <c r="AH45" s="47">
        <v>78</v>
      </c>
      <c r="AI45" s="39">
        <f t="shared" si="63"/>
        <v>2429</v>
      </c>
      <c r="AS45" s="11"/>
      <c r="AT45" s="46"/>
      <c r="AU45" s="46"/>
      <c r="AV45" s="46"/>
      <c r="AW45" s="46"/>
      <c r="AX45" s="46"/>
      <c r="AY45" s="46"/>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row>
    <row r="46" spans="1:87" s="10" customFormat="1" ht="12.75">
      <c r="A46" s="86"/>
      <c r="B46" s="87" t="s">
        <v>31</v>
      </c>
      <c r="C46" s="88"/>
      <c r="D46" s="33">
        <v>34</v>
      </c>
      <c r="E46" s="33">
        <v>58</v>
      </c>
      <c r="F46" s="33">
        <v>51</v>
      </c>
      <c r="G46" s="33">
        <v>54</v>
      </c>
      <c r="H46" s="33">
        <v>48</v>
      </c>
      <c r="I46" s="33">
        <v>66</v>
      </c>
      <c r="J46" s="33">
        <v>67</v>
      </c>
      <c r="K46" s="33">
        <v>60</v>
      </c>
      <c r="L46" s="33">
        <v>49</v>
      </c>
      <c r="M46" s="33">
        <v>44</v>
      </c>
      <c r="N46" s="33">
        <v>51</v>
      </c>
      <c r="O46" s="33">
        <v>43</v>
      </c>
      <c r="P46" s="33">
        <v>41</v>
      </c>
      <c r="Q46" s="33">
        <v>62</v>
      </c>
      <c r="R46" s="33">
        <v>43</v>
      </c>
      <c r="S46" s="33">
        <v>30</v>
      </c>
      <c r="T46" s="33">
        <v>47</v>
      </c>
      <c r="U46" s="33">
        <v>38</v>
      </c>
      <c r="V46" s="33">
        <v>45</v>
      </c>
      <c r="W46" s="33">
        <v>44</v>
      </c>
      <c r="X46" s="33">
        <v>49</v>
      </c>
      <c r="Y46" s="33">
        <v>52</v>
      </c>
      <c r="Z46" s="33">
        <v>41</v>
      </c>
      <c r="AA46" s="33">
        <v>50</v>
      </c>
      <c r="AB46" s="33">
        <v>46</v>
      </c>
      <c r="AC46" s="33">
        <v>47</v>
      </c>
      <c r="AD46" s="33">
        <v>40</v>
      </c>
      <c r="AE46" s="33">
        <v>53</v>
      </c>
      <c r="AF46" s="33">
        <v>45</v>
      </c>
      <c r="AG46" s="33">
        <v>44</v>
      </c>
      <c r="AH46" s="33">
        <v>56</v>
      </c>
      <c r="AI46" s="45">
        <f t="shared" si="63"/>
        <v>1498</v>
      </c>
      <c r="AS46" s="11"/>
      <c r="AT46" s="46"/>
      <c r="AU46" s="46"/>
      <c r="AV46" s="46"/>
      <c r="AW46" s="46"/>
      <c r="AX46" s="46"/>
      <c r="AY46" s="46"/>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row>
    <row r="47" spans="1:87"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c r="AI47" s="91"/>
      <c r="AS47" s="11"/>
      <c r="AT47" s="46"/>
      <c r="AU47" s="46"/>
      <c r="AV47" s="46"/>
      <c r="AW47" s="46"/>
      <c r="AX47" s="46"/>
      <c r="AY47" s="46"/>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row>
    <row r="48" spans="1:87" s="53" customFormat="1" ht="12.75">
      <c r="A48" s="92" t="s">
        <v>39</v>
      </c>
      <c r="B48" s="93" t="s">
        <v>9</v>
      </c>
      <c r="C48" s="94"/>
      <c r="D48" s="72" t="s">
        <v>21</v>
      </c>
      <c r="E48" s="73">
        <v>2</v>
      </c>
      <c r="F48" s="73">
        <v>1</v>
      </c>
      <c r="G48" s="73">
        <v>3</v>
      </c>
      <c r="H48" s="73">
        <v>1</v>
      </c>
      <c r="I48" s="73">
        <v>2</v>
      </c>
      <c r="J48" s="73" t="s">
        <v>21</v>
      </c>
      <c r="K48" s="73" t="s">
        <v>21</v>
      </c>
      <c r="L48" s="73">
        <v>1</v>
      </c>
      <c r="M48" s="73" t="s">
        <v>21</v>
      </c>
      <c r="N48" s="73">
        <v>2</v>
      </c>
      <c r="O48" s="73" t="s">
        <v>21</v>
      </c>
      <c r="P48" s="73" t="s">
        <v>21</v>
      </c>
      <c r="Q48" s="73">
        <v>1</v>
      </c>
      <c r="R48" s="73" t="s">
        <v>21</v>
      </c>
      <c r="S48" s="73" t="s">
        <v>21</v>
      </c>
      <c r="T48" s="73">
        <v>2</v>
      </c>
      <c r="U48" s="73">
        <v>3</v>
      </c>
      <c r="V48" s="73">
        <v>3</v>
      </c>
      <c r="W48" s="73">
        <v>1</v>
      </c>
      <c r="X48" s="73">
        <v>2</v>
      </c>
      <c r="Y48" s="73">
        <v>1</v>
      </c>
      <c r="Z48" s="73">
        <v>3</v>
      </c>
      <c r="AA48" s="73">
        <v>1</v>
      </c>
      <c r="AB48" s="73" t="s">
        <v>21</v>
      </c>
      <c r="AC48" s="73">
        <v>4</v>
      </c>
      <c r="AD48" s="73">
        <v>1</v>
      </c>
      <c r="AE48" s="73">
        <v>2</v>
      </c>
      <c r="AF48" s="73" t="s">
        <v>21</v>
      </c>
      <c r="AG48" s="73">
        <v>1</v>
      </c>
      <c r="AH48" s="73" t="s">
        <v>21</v>
      </c>
      <c r="AI48" s="95">
        <f>SUM(D48:AH56)</f>
        <v>105</v>
      </c>
      <c r="AJ48" s="53">
        <f>SUM(B48:AH53)</f>
        <v>70</v>
      </c>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row>
    <row r="49" spans="1:87" s="53" customFormat="1" ht="12.75">
      <c r="A49" s="96" t="s">
        <v>40</v>
      </c>
      <c r="B49" s="97" t="s">
        <v>12</v>
      </c>
      <c r="C49" s="98"/>
      <c r="D49" s="72">
        <v>1</v>
      </c>
      <c r="E49" s="73" t="s">
        <v>21</v>
      </c>
      <c r="F49" s="73" t="s">
        <v>21</v>
      </c>
      <c r="G49" s="73">
        <v>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73" t="s">
        <v>21</v>
      </c>
      <c r="AI49" s="95"/>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row>
    <row r="50" spans="1:87" s="53" customFormat="1" ht="12.75">
      <c r="A50" s="96" t="s">
        <v>41</v>
      </c>
      <c r="B50" s="97" t="s">
        <v>14</v>
      </c>
      <c r="C50" s="98"/>
      <c r="D50" s="72" t="s">
        <v>21</v>
      </c>
      <c r="E50" s="73" t="s">
        <v>21</v>
      </c>
      <c r="F50" s="73" t="s">
        <v>21</v>
      </c>
      <c r="G50" s="73" t="s">
        <v>21</v>
      </c>
      <c r="H50" s="73" t="s">
        <v>21</v>
      </c>
      <c r="I50" s="73" t="s">
        <v>21</v>
      </c>
      <c r="J50" s="73" t="s">
        <v>21</v>
      </c>
      <c r="K50" s="73" t="s">
        <v>21</v>
      </c>
      <c r="L50" s="73" t="s">
        <v>21</v>
      </c>
      <c r="M50" s="73">
        <v>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v>2</v>
      </c>
      <c r="AH50" s="73" t="s">
        <v>21</v>
      </c>
      <c r="AI50" s="95"/>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row>
    <row r="51" spans="1:87" s="53" customFormat="1" ht="12.75">
      <c r="A51" s="96" t="s">
        <v>42</v>
      </c>
      <c r="B51" s="97" t="s">
        <v>16</v>
      </c>
      <c r="C51" s="98"/>
      <c r="D51" s="72" t="s">
        <v>21</v>
      </c>
      <c r="E51" s="73" t="s">
        <v>21</v>
      </c>
      <c r="F51" s="73" t="s">
        <v>21</v>
      </c>
      <c r="G51" s="73" t="s">
        <v>21</v>
      </c>
      <c r="H51" s="73" t="s">
        <v>21</v>
      </c>
      <c r="I51" s="73" t="s">
        <v>21</v>
      </c>
      <c r="J51" s="73" t="s">
        <v>21</v>
      </c>
      <c r="K51" s="73" t="s">
        <v>21</v>
      </c>
      <c r="L51" s="73" t="s">
        <v>21</v>
      </c>
      <c r="M51" s="73">
        <v>1</v>
      </c>
      <c r="N51" s="73" t="s">
        <v>21</v>
      </c>
      <c r="O51" s="73" t="s">
        <v>21</v>
      </c>
      <c r="P51" s="73" t="s">
        <v>21</v>
      </c>
      <c r="Q51" s="73" t="s">
        <v>21</v>
      </c>
      <c r="R51" s="73" t="s">
        <v>21</v>
      </c>
      <c r="S51" s="73" t="s">
        <v>21</v>
      </c>
      <c r="T51" s="73" t="s">
        <v>21</v>
      </c>
      <c r="U51" s="73" t="s">
        <v>21</v>
      </c>
      <c r="V51" s="73" t="s">
        <v>21</v>
      </c>
      <c r="W51" s="73" t="s">
        <v>21</v>
      </c>
      <c r="X51" s="73" t="s">
        <v>21</v>
      </c>
      <c r="Y51" s="73" t="s">
        <v>21</v>
      </c>
      <c r="Z51" s="73" t="s">
        <v>21</v>
      </c>
      <c r="AA51" s="73" t="s">
        <v>21</v>
      </c>
      <c r="AB51" s="73" t="s">
        <v>21</v>
      </c>
      <c r="AC51" s="73" t="s">
        <v>21</v>
      </c>
      <c r="AD51" s="73">
        <v>1</v>
      </c>
      <c r="AE51" s="73" t="s">
        <v>21</v>
      </c>
      <c r="AF51" s="73" t="s">
        <v>21</v>
      </c>
      <c r="AG51" s="73" t="s">
        <v>21</v>
      </c>
      <c r="AH51" s="73" t="s">
        <v>21</v>
      </c>
      <c r="AI51" s="95"/>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row>
    <row r="52" spans="1:87" s="53" customFormat="1" ht="12.75">
      <c r="A52" s="96"/>
      <c r="B52" s="97" t="s">
        <v>17</v>
      </c>
      <c r="C52" s="98"/>
      <c r="D52" s="72">
        <v>1</v>
      </c>
      <c r="E52" s="73" t="s">
        <v>21</v>
      </c>
      <c r="F52" s="73" t="s">
        <v>21</v>
      </c>
      <c r="G52" s="73">
        <v>2</v>
      </c>
      <c r="H52" s="73">
        <v>1</v>
      </c>
      <c r="I52" s="73">
        <v>1</v>
      </c>
      <c r="J52" s="73">
        <v>1</v>
      </c>
      <c r="K52" s="73">
        <v>1</v>
      </c>
      <c r="L52" s="73">
        <v>2</v>
      </c>
      <c r="M52" s="73" t="s">
        <v>21</v>
      </c>
      <c r="N52" s="73">
        <v>1</v>
      </c>
      <c r="O52" s="73" t="s">
        <v>21</v>
      </c>
      <c r="P52" s="73">
        <v>1</v>
      </c>
      <c r="Q52" s="73" t="s">
        <v>21</v>
      </c>
      <c r="R52" s="73" t="s">
        <v>21</v>
      </c>
      <c r="S52" s="73" t="s">
        <v>21</v>
      </c>
      <c r="T52" s="73">
        <v>2</v>
      </c>
      <c r="U52" s="73">
        <v>1</v>
      </c>
      <c r="V52" s="73">
        <v>1</v>
      </c>
      <c r="W52" s="73" t="s">
        <v>21</v>
      </c>
      <c r="X52" s="73" t="s">
        <v>21</v>
      </c>
      <c r="Y52" s="73">
        <v>3</v>
      </c>
      <c r="Z52" s="73">
        <v>2</v>
      </c>
      <c r="AA52" s="73" t="s">
        <v>21</v>
      </c>
      <c r="AB52" s="73">
        <v>1</v>
      </c>
      <c r="AC52" s="73" t="s">
        <v>21</v>
      </c>
      <c r="AD52" s="73">
        <v>1</v>
      </c>
      <c r="AE52" s="73" t="s">
        <v>21</v>
      </c>
      <c r="AF52" s="73">
        <v>1</v>
      </c>
      <c r="AG52" s="73">
        <v>3</v>
      </c>
      <c r="AH52" s="73" t="s">
        <v>21</v>
      </c>
      <c r="AI52" s="95"/>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51" t="s">
        <v>21</v>
      </c>
      <c r="AI53" s="95"/>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row>
    <row r="55" spans="1:87" s="53" customFormat="1" ht="12.75">
      <c r="A55" s="96"/>
      <c r="B55" s="97" t="s">
        <v>23</v>
      </c>
      <c r="C55" s="98"/>
      <c r="D55" s="73">
        <v>2</v>
      </c>
      <c r="E55" s="73">
        <v>1</v>
      </c>
      <c r="F55" s="73" t="s">
        <v>21</v>
      </c>
      <c r="G55" s="73">
        <v>1</v>
      </c>
      <c r="H55" s="73" t="s">
        <v>21</v>
      </c>
      <c r="I55" s="73" t="s">
        <v>21</v>
      </c>
      <c r="J55" s="73" t="s">
        <v>21</v>
      </c>
      <c r="K55" s="73" t="s">
        <v>21</v>
      </c>
      <c r="L55" s="73">
        <v>1</v>
      </c>
      <c r="M55" s="73" t="s">
        <v>21</v>
      </c>
      <c r="N55" s="73">
        <v>1</v>
      </c>
      <c r="O55" s="73" t="s">
        <v>21</v>
      </c>
      <c r="P55" s="73" t="s">
        <v>21</v>
      </c>
      <c r="Q55" s="73" t="s">
        <v>21</v>
      </c>
      <c r="R55" s="73" t="s">
        <v>21</v>
      </c>
      <c r="S55" s="73" t="s">
        <v>21</v>
      </c>
      <c r="T55" s="73" t="s">
        <v>21</v>
      </c>
      <c r="U55" s="73" t="s">
        <v>21</v>
      </c>
      <c r="V55" s="73">
        <v>4</v>
      </c>
      <c r="W55" s="73">
        <v>1</v>
      </c>
      <c r="X55" s="73" t="s">
        <v>21</v>
      </c>
      <c r="Y55" s="73" t="s">
        <v>21</v>
      </c>
      <c r="Z55" s="73" t="s">
        <v>21</v>
      </c>
      <c r="AA55" s="73">
        <v>1</v>
      </c>
      <c r="AB55" s="73" t="s">
        <v>21</v>
      </c>
      <c r="AC55" s="73" t="s">
        <v>21</v>
      </c>
      <c r="AD55" s="73" t="s">
        <v>21</v>
      </c>
      <c r="AE55" s="73">
        <v>1</v>
      </c>
      <c r="AF55" s="73" t="s">
        <v>21</v>
      </c>
      <c r="AG55" s="73">
        <v>2</v>
      </c>
      <c r="AH55" s="73">
        <v>1</v>
      </c>
      <c r="AI55" s="95"/>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row>
    <row r="56" spans="1:87" s="53" customFormat="1" ht="12.75">
      <c r="A56" s="101"/>
      <c r="B56" s="102" t="s">
        <v>27</v>
      </c>
      <c r="C56" s="103"/>
      <c r="D56" s="43" t="s">
        <v>21</v>
      </c>
      <c r="E56" s="43" t="s">
        <v>21</v>
      </c>
      <c r="F56" s="43" t="s">
        <v>21</v>
      </c>
      <c r="G56" s="43" t="s">
        <v>21</v>
      </c>
      <c r="H56" s="43" t="s">
        <v>21</v>
      </c>
      <c r="I56" s="43" t="s">
        <v>21</v>
      </c>
      <c r="J56" s="43" t="s">
        <v>21</v>
      </c>
      <c r="K56" s="43" t="s">
        <v>21</v>
      </c>
      <c r="L56" s="43" t="s">
        <v>21</v>
      </c>
      <c r="M56" s="43">
        <v>1</v>
      </c>
      <c r="N56" s="43" t="s">
        <v>21</v>
      </c>
      <c r="O56" s="104">
        <v>1</v>
      </c>
      <c r="P56" s="104">
        <v>1</v>
      </c>
      <c r="Q56" s="104" t="s">
        <v>21</v>
      </c>
      <c r="R56" s="104" t="s">
        <v>21</v>
      </c>
      <c r="S56" s="104">
        <v>1</v>
      </c>
      <c r="T56" s="104" t="s">
        <v>21</v>
      </c>
      <c r="U56" s="104">
        <v>1</v>
      </c>
      <c r="V56" s="104">
        <v>1</v>
      </c>
      <c r="W56" s="104" t="s">
        <v>21</v>
      </c>
      <c r="X56" s="104">
        <v>1</v>
      </c>
      <c r="Y56" s="104" t="s">
        <v>21</v>
      </c>
      <c r="Z56" s="104" t="s">
        <v>21</v>
      </c>
      <c r="AA56" s="104">
        <v>3</v>
      </c>
      <c r="AB56" s="104" t="s">
        <v>21</v>
      </c>
      <c r="AC56" s="104">
        <v>2</v>
      </c>
      <c r="AD56" s="104">
        <v>2</v>
      </c>
      <c r="AE56" s="104">
        <v>3</v>
      </c>
      <c r="AF56" s="104">
        <v>1</v>
      </c>
      <c r="AG56" s="104" t="s">
        <v>21</v>
      </c>
      <c r="AH56" s="104">
        <v>1</v>
      </c>
      <c r="AI56" s="95"/>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row>
    <row r="57" spans="1:87" s="53" customFormat="1" ht="12.75">
      <c r="A57" s="92" t="s">
        <v>39</v>
      </c>
      <c r="B57" s="93" t="s">
        <v>9</v>
      </c>
      <c r="C57" s="94"/>
      <c r="D57" s="24">
        <v>10</v>
      </c>
      <c r="E57" s="25" t="s">
        <v>21</v>
      </c>
      <c r="F57" s="25" t="s">
        <v>21</v>
      </c>
      <c r="G57" s="25">
        <v>1</v>
      </c>
      <c r="H57" s="25" t="s">
        <v>21</v>
      </c>
      <c r="I57" s="25">
        <v>3</v>
      </c>
      <c r="J57" s="25">
        <v>3</v>
      </c>
      <c r="K57" s="25">
        <v>1</v>
      </c>
      <c r="L57" s="25" t="s">
        <v>21</v>
      </c>
      <c r="M57" s="25" t="s">
        <v>21</v>
      </c>
      <c r="N57" s="25">
        <v>1</v>
      </c>
      <c r="O57" s="25">
        <v>3</v>
      </c>
      <c r="P57" s="25">
        <v>1</v>
      </c>
      <c r="Q57" s="25">
        <v>1</v>
      </c>
      <c r="R57" s="25" t="s">
        <v>21</v>
      </c>
      <c r="S57" s="25">
        <v>1</v>
      </c>
      <c r="T57" s="25">
        <v>1</v>
      </c>
      <c r="U57" s="25">
        <v>2</v>
      </c>
      <c r="V57" s="25">
        <v>3</v>
      </c>
      <c r="W57" s="25">
        <v>1</v>
      </c>
      <c r="X57" s="25">
        <v>2</v>
      </c>
      <c r="Y57" s="25" t="s">
        <v>21</v>
      </c>
      <c r="Z57" s="25" t="s">
        <v>21</v>
      </c>
      <c r="AA57" s="25" t="s">
        <v>21</v>
      </c>
      <c r="AB57" s="25" t="s">
        <v>21</v>
      </c>
      <c r="AC57" s="25">
        <v>1</v>
      </c>
      <c r="AD57" s="25">
        <v>4</v>
      </c>
      <c r="AE57" s="25">
        <v>1</v>
      </c>
      <c r="AF57" s="25">
        <v>1</v>
      </c>
      <c r="AG57" s="25">
        <v>3</v>
      </c>
      <c r="AH57" s="25">
        <v>1</v>
      </c>
      <c r="AI57" s="95">
        <f>SUM(D57:AH65)</f>
        <v>99</v>
      </c>
      <c r="AJ57" s="53">
        <f>SUM(B57:AH61)</f>
        <v>83</v>
      </c>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v>2</v>
      </c>
      <c r="I58" s="73" t="s">
        <v>21</v>
      </c>
      <c r="J58" s="73" t="s">
        <v>21</v>
      </c>
      <c r="K58" s="73" t="s">
        <v>21</v>
      </c>
      <c r="L58" s="73" t="s">
        <v>21</v>
      </c>
      <c r="M58" s="73" t="s">
        <v>21</v>
      </c>
      <c r="N58" s="73" t="s">
        <v>21</v>
      </c>
      <c r="O58" s="73">
        <v>1</v>
      </c>
      <c r="P58" s="73">
        <v>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v>1</v>
      </c>
      <c r="AE58" s="73" t="s">
        <v>21</v>
      </c>
      <c r="AF58" s="73" t="s">
        <v>21</v>
      </c>
      <c r="AG58" s="73" t="s">
        <v>21</v>
      </c>
      <c r="AH58" s="73" t="s">
        <v>21</v>
      </c>
      <c r="AI58" s="95"/>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row>
    <row r="60" spans="1:87" s="53" customFormat="1" ht="12.75">
      <c r="A60" s="96" t="s">
        <v>44</v>
      </c>
      <c r="B60" s="97" t="s">
        <v>16</v>
      </c>
      <c r="C60" s="98"/>
      <c r="D60" s="72">
        <v>2</v>
      </c>
      <c r="E60" s="73" t="s">
        <v>21</v>
      </c>
      <c r="F60" s="73" t="s">
        <v>21</v>
      </c>
      <c r="G60" s="73" t="s">
        <v>21</v>
      </c>
      <c r="H60" s="73" t="s">
        <v>21</v>
      </c>
      <c r="I60" s="73" t="s">
        <v>21</v>
      </c>
      <c r="J60" s="73" t="s">
        <v>21</v>
      </c>
      <c r="K60" s="73" t="s">
        <v>21</v>
      </c>
      <c r="L60" s="73" t="s">
        <v>21</v>
      </c>
      <c r="M60" s="73" t="s">
        <v>21</v>
      </c>
      <c r="N60" s="73" t="s">
        <v>21</v>
      </c>
      <c r="O60" s="73" t="s">
        <v>21</v>
      </c>
      <c r="P60" s="73" t="s">
        <v>21</v>
      </c>
      <c r="Q60" s="73" t="s">
        <v>21</v>
      </c>
      <c r="R60" s="73" t="s">
        <v>21</v>
      </c>
      <c r="S60" s="73" t="s">
        <v>21</v>
      </c>
      <c r="T60" s="73" t="s">
        <v>21</v>
      </c>
      <c r="U60" s="73" t="s">
        <v>21</v>
      </c>
      <c r="V60" s="73">
        <v>1</v>
      </c>
      <c r="W60" s="73" t="s">
        <v>21</v>
      </c>
      <c r="X60" s="73" t="s">
        <v>21</v>
      </c>
      <c r="Y60" s="73" t="s">
        <v>21</v>
      </c>
      <c r="Z60" s="73" t="s">
        <v>21</v>
      </c>
      <c r="AA60" s="73" t="s">
        <v>21</v>
      </c>
      <c r="AB60" s="73" t="s">
        <v>21</v>
      </c>
      <c r="AC60" s="73">
        <v>1</v>
      </c>
      <c r="AD60" s="73" t="s">
        <v>21</v>
      </c>
      <c r="AE60" s="73" t="s">
        <v>21</v>
      </c>
      <c r="AF60" s="73" t="s">
        <v>21</v>
      </c>
      <c r="AG60" s="73" t="s">
        <v>21</v>
      </c>
      <c r="AH60" s="73">
        <v>1</v>
      </c>
      <c r="AI60" s="95"/>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row>
    <row r="61" spans="1:87" s="53" customFormat="1" ht="12.75">
      <c r="A61" s="96"/>
      <c r="B61" s="97" t="s">
        <v>17</v>
      </c>
      <c r="C61" s="98"/>
      <c r="D61" s="72">
        <v>9</v>
      </c>
      <c r="E61" s="73">
        <v>1</v>
      </c>
      <c r="F61" s="73" t="s">
        <v>21</v>
      </c>
      <c r="G61" s="73">
        <v>2</v>
      </c>
      <c r="H61" s="73" t="s">
        <v>21</v>
      </c>
      <c r="I61" s="73" t="s">
        <v>21</v>
      </c>
      <c r="J61" s="73">
        <v>2</v>
      </c>
      <c r="K61" s="73" t="s">
        <v>21</v>
      </c>
      <c r="L61" s="73" t="s">
        <v>21</v>
      </c>
      <c r="M61" s="73" t="s">
        <v>21</v>
      </c>
      <c r="N61" s="73" t="s">
        <v>21</v>
      </c>
      <c r="O61" s="73">
        <v>1</v>
      </c>
      <c r="P61" s="73">
        <v>2</v>
      </c>
      <c r="Q61" s="73">
        <v>2</v>
      </c>
      <c r="R61" s="73" t="s">
        <v>21</v>
      </c>
      <c r="S61" s="73">
        <v>1</v>
      </c>
      <c r="T61" s="73">
        <v>1</v>
      </c>
      <c r="U61" s="73" t="s">
        <v>21</v>
      </c>
      <c r="V61" s="73">
        <v>3</v>
      </c>
      <c r="W61" s="73" t="s">
        <v>21</v>
      </c>
      <c r="X61" s="73" t="s">
        <v>21</v>
      </c>
      <c r="Y61" s="73">
        <v>1</v>
      </c>
      <c r="Z61" s="73" t="s">
        <v>21</v>
      </c>
      <c r="AA61" s="73" t="s">
        <v>21</v>
      </c>
      <c r="AB61" s="73">
        <v>1</v>
      </c>
      <c r="AC61" s="73" t="s">
        <v>21</v>
      </c>
      <c r="AD61" s="73">
        <v>1</v>
      </c>
      <c r="AE61" s="73">
        <v>1</v>
      </c>
      <c r="AF61" s="73" t="s">
        <v>21</v>
      </c>
      <c r="AG61" s="73" t="s">
        <v>21</v>
      </c>
      <c r="AH61" s="73" t="s">
        <v>21</v>
      </c>
      <c r="AI61" s="95"/>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row>
    <row r="64" spans="1:87" s="53" customFormat="1" ht="12.75">
      <c r="A64" s="96"/>
      <c r="B64" s="97" t="s">
        <v>23</v>
      </c>
      <c r="C64" s="98"/>
      <c r="D64" s="73">
        <v>1</v>
      </c>
      <c r="E64" s="73" t="s">
        <v>21</v>
      </c>
      <c r="F64" s="73" t="s">
        <v>21</v>
      </c>
      <c r="G64" s="73" t="s">
        <v>21</v>
      </c>
      <c r="H64" s="73" t="s">
        <v>21</v>
      </c>
      <c r="I64" s="73">
        <v>2</v>
      </c>
      <c r="J64" s="73" t="s">
        <v>21</v>
      </c>
      <c r="K64" s="73">
        <v>1</v>
      </c>
      <c r="L64" s="73" t="s">
        <v>21</v>
      </c>
      <c r="M64" s="73" t="s">
        <v>21</v>
      </c>
      <c r="N64" s="73" t="s">
        <v>21</v>
      </c>
      <c r="O64" s="73" t="s">
        <v>21</v>
      </c>
      <c r="P64" s="73" t="s">
        <v>21</v>
      </c>
      <c r="Q64" s="73" t="s">
        <v>21</v>
      </c>
      <c r="R64" s="73">
        <v>1</v>
      </c>
      <c r="S64" s="73" t="s">
        <v>21</v>
      </c>
      <c r="T64" s="73" t="s">
        <v>21</v>
      </c>
      <c r="U64" s="73">
        <v>1</v>
      </c>
      <c r="V64" s="73" t="s">
        <v>21</v>
      </c>
      <c r="W64" s="73" t="s">
        <v>21</v>
      </c>
      <c r="X64" s="73" t="s">
        <v>21</v>
      </c>
      <c r="Y64" s="73" t="s">
        <v>21</v>
      </c>
      <c r="Z64" s="73" t="s">
        <v>21</v>
      </c>
      <c r="AA64" s="73" t="s">
        <v>21</v>
      </c>
      <c r="AB64" s="73">
        <v>1</v>
      </c>
      <c r="AC64" s="73" t="s">
        <v>21</v>
      </c>
      <c r="AD64" s="73" t="s">
        <v>21</v>
      </c>
      <c r="AE64" s="73" t="s">
        <v>21</v>
      </c>
      <c r="AF64" s="73">
        <v>1</v>
      </c>
      <c r="AG64" s="73" t="s">
        <v>21</v>
      </c>
      <c r="AH64" s="73" t="s">
        <v>21</v>
      </c>
      <c r="AI64" s="95"/>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row>
    <row r="65" spans="1:87" s="53" customFormat="1" ht="12.75">
      <c r="A65" s="96"/>
      <c r="B65" s="105" t="s">
        <v>27</v>
      </c>
      <c r="C65" s="103"/>
      <c r="D65" s="43">
        <v>1</v>
      </c>
      <c r="E65" s="43" t="s">
        <v>21</v>
      </c>
      <c r="F65" s="43" t="s">
        <v>21</v>
      </c>
      <c r="G65" s="43" t="s">
        <v>21</v>
      </c>
      <c r="H65" s="43" t="s">
        <v>21</v>
      </c>
      <c r="I65" s="43">
        <v>1</v>
      </c>
      <c r="J65" s="43" t="s">
        <v>21</v>
      </c>
      <c r="K65" s="43" t="s">
        <v>21</v>
      </c>
      <c r="L65" s="43" t="s">
        <v>21</v>
      </c>
      <c r="M65" s="43" t="s">
        <v>21</v>
      </c>
      <c r="N65" s="43">
        <v>1</v>
      </c>
      <c r="O65" s="106" t="s">
        <v>21</v>
      </c>
      <c r="P65" s="106" t="s">
        <v>21</v>
      </c>
      <c r="Q65" s="106">
        <v>1</v>
      </c>
      <c r="R65" s="106" t="s">
        <v>21</v>
      </c>
      <c r="S65" s="106" t="s">
        <v>21</v>
      </c>
      <c r="T65" s="106" t="s">
        <v>21</v>
      </c>
      <c r="U65" s="106" t="s">
        <v>21</v>
      </c>
      <c r="V65" s="106">
        <v>1</v>
      </c>
      <c r="W65" s="106">
        <v>1</v>
      </c>
      <c r="X65" s="104" t="s">
        <v>21</v>
      </c>
      <c r="Y65" s="104" t="s">
        <v>21</v>
      </c>
      <c r="Z65" s="104" t="s">
        <v>21</v>
      </c>
      <c r="AA65" s="104" t="s">
        <v>21</v>
      </c>
      <c r="AB65" s="104" t="s">
        <v>21</v>
      </c>
      <c r="AC65" s="104">
        <v>1</v>
      </c>
      <c r="AD65" s="104" t="s">
        <v>21</v>
      </c>
      <c r="AE65" s="104" t="s">
        <v>21</v>
      </c>
      <c r="AF65" s="104" t="s">
        <v>21</v>
      </c>
      <c r="AG65" s="104" t="s">
        <v>21</v>
      </c>
      <c r="AH65" s="104">
        <v>1</v>
      </c>
      <c r="AI65" s="95"/>
      <c r="AS65" s="46"/>
      <c r="AT65" s="5"/>
      <c r="AU65" s="5"/>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row>
    <row r="66" spans="1:87" s="53" customFormat="1" ht="12.75">
      <c r="A66" s="92" t="s">
        <v>39</v>
      </c>
      <c r="B66" s="93" t="s">
        <v>9</v>
      </c>
      <c r="C66" s="94"/>
      <c r="D66" s="107">
        <v>10</v>
      </c>
      <c r="E66" s="25">
        <v>1</v>
      </c>
      <c r="F66" s="25">
        <v>9</v>
      </c>
      <c r="G66" s="25">
        <v>7</v>
      </c>
      <c r="H66" s="25">
        <v>4</v>
      </c>
      <c r="I66" s="25">
        <v>6</v>
      </c>
      <c r="J66" s="25">
        <v>4</v>
      </c>
      <c r="K66" s="25">
        <v>7</v>
      </c>
      <c r="L66" s="25">
        <v>8</v>
      </c>
      <c r="M66" s="25">
        <v>4</v>
      </c>
      <c r="N66" s="25">
        <v>2</v>
      </c>
      <c r="O66" s="25">
        <v>8</v>
      </c>
      <c r="P66" s="25">
        <v>5</v>
      </c>
      <c r="Q66" s="25">
        <v>6</v>
      </c>
      <c r="R66" s="25">
        <v>4</v>
      </c>
      <c r="S66" s="25">
        <v>7</v>
      </c>
      <c r="T66" s="25">
        <v>7</v>
      </c>
      <c r="U66" s="25">
        <v>3</v>
      </c>
      <c r="V66" s="25">
        <v>10</v>
      </c>
      <c r="W66" s="25">
        <v>3</v>
      </c>
      <c r="X66" s="25">
        <v>4</v>
      </c>
      <c r="Y66" s="25">
        <v>10</v>
      </c>
      <c r="Z66" s="25">
        <v>7</v>
      </c>
      <c r="AA66" s="25">
        <v>5</v>
      </c>
      <c r="AB66" s="25">
        <v>4</v>
      </c>
      <c r="AC66" s="25">
        <v>6</v>
      </c>
      <c r="AD66" s="25">
        <v>9</v>
      </c>
      <c r="AE66" s="25">
        <v>8</v>
      </c>
      <c r="AF66" s="25">
        <v>8</v>
      </c>
      <c r="AG66" s="25">
        <v>7</v>
      </c>
      <c r="AH66" s="26">
        <v>5</v>
      </c>
      <c r="AI66" s="95">
        <f>SUM(D66:AH74)</f>
        <v>528</v>
      </c>
      <c r="AJ66" s="53">
        <f>SUM(B66:AH70)</f>
        <v>393</v>
      </c>
      <c r="AS66" s="46"/>
      <c r="AT66" s="5"/>
      <c r="AU66" s="5"/>
      <c r="AV66" s="5"/>
      <c r="AW66" s="5"/>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row>
    <row r="67" spans="1:87" s="53" customFormat="1" ht="12.75">
      <c r="A67" s="96" t="s">
        <v>45</v>
      </c>
      <c r="B67" s="97" t="s">
        <v>12</v>
      </c>
      <c r="C67" s="98"/>
      <c r="D67" s="108" t="s">
        <v>21</v>
      </c>
      <c r="E67" s="73">
        <v>2</v>
      </c>
      <c r="F67" s="73" t="s">
        <v>21</v>
      </c>
      <c r="G67" s="73">
        <v>1</v>
      </c>
      <c r="H67" s="73">
        <v>2</v>
      </c>
      <c r="I67" s="73" t="s">
        <v>21</v>
      </c>
      <c r="J67" s="73" t="s">
        <v>21</v>
      </c>
      <c r="K67" s="73">
        <v>1</v>
      </c>
      <c r="L67" s="73" t="s">
        <v>21</v>
      </c>
      <c r="M67" s="73" t="s">
        <v>21</v>
      </c>
      <c r="N67" s="73" t="s">
        <v>21</v>
      </c>
      <c r="O67" s="73" t="s">
        <v>21</v>
      </c>
      <c r="P67" s="73" t="s">
        <v>21</v>
      </c>
      <c r="Q67" s="73" t="s">
        <v>21</v>
      </c>
      <c r="R67" s="73">
        <v>2</v>
      </c>
      <c r="S67" s="73">
        <v>1</v>
      </c>
      <c r="T67" s="73">
        <v>3</v>
      </c>
      <c r="U67" s="73" t="s">
        <v>21</v>
      </c>
      <c r="V67" s="73" t="s">
        <v>21</v>
      </c>
      <c r="W67" s="73">
        <v>1</v>
      </c>
      <c r="X67" s="73">
        <v>2</v>
      </c>
      <c r="Y67" s="73" t="s">
        <v>21</v>
      </c>
      <c r="Z67" s="73" t="s">
        <v>21</v>
      </c>
      <c r="AA67" s="73" t="s">
        <v>21</v>
      </c>
      <c r="AB67" s="73" t="s">
        <v>21</v>
      </c>
      <c r="AC67" s="73">
        <v>1</v>
      </c>
      <c r="AD67" s="73" t="s">
        <v>21</v>
      </c>
      <c r="AE67" s="73">
        <v>1</v>
      </c>
      <c r="AF67" s="73">
        <v>3</v>
      </c>
      <c r="AG67" s="73">
        <v>1</v>
      </c>
      <c r="AH67" s="109">
        <v>1</v>
      </c>
      <c r="AI67" s="95"/>
      <c r="AS67" s="46"/>
      <c r="AT67" s="5"/>
      <c r="AU67" s="5"/>
      <c r="AV67" s="5"/>
      <c r="AW67" s="5"/>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row>
    <row r="68" spans="1:87" s="53" customFormat="1" ht="12.75">
      <c r="A68" s="96" t="s">
        <v>46</v>
      </c>
      <c r="B68" s="97" t="s">
        <v>14</v>
      </c>
      <c r="C68" s="98"/>
      <c r="D68" s="108">
        <v>2</v>
      </c>
      <c r="E68" s="73" t="s">
        <v>21</v>
      </c>
      <c r="F68" s="73" t="s">
        <v>21</v>
      </c>
      <c r="G68" s="73">
        <v>1</v>
      </c>
      <c r="H68" s="73">
        <v>1</v>
      </c>
      <c r="I68" s="73">
        <v>1</v>
      </c>
      <c r="J68" s="73">
        <v>2</v>
      </c>
      <c r="K68" s="73">
        <v>3</v>
      </c>
      <c r="L68" s="73" t="s">
        <v>21</v>
      </c>
      <c r="M68" s="73" t="s">
        <v>21</v>
      </c>
      <c r="N68" s="73" t="s">
        <v>21</v>
      </c>
      <c r="O68" s="73">
        <v>1</v>
      </c>
      <c r="P68" s="73" t="s">
        <v>21</v>
      </c>
      <c r="Q68" s="73">
        <v>1</v>
      </c>
      <c r="R68" s="73">
        <v>1</v>
      </c>
      <c r="S68" s="73" t="s">
        <v>21</v>
      </c>
      <c r="T68" s="73" t="s">
        <v>21</v>
      </c>
      <c r="U68" s="73">
        <v>1</v>
      </c>
      <c r="V68" s="73">
        <v>2</v>
      </c>
      <c r="W68" s="73" t="s">
        <v>21</v>
      </c>
      <c r="X68" s="73">
        <v>3</v>
      </c>
      <c r="Y68" s="73">
        <v>2</v>
      </c>
      <c r="Z68" s="73" t="s">
        <v>21</v>
      </c>
      <c r="AA68" s="73" t="s">
        <v>21</v>
      </c>
      <c r="AB68" s="73" t="s">
        <v>21</v>
      </c>
      <c r="AC68" s="73" t="s">
        <v>21</v>
      </c>
      <c r="AD68" s="73" t="s">
        <v>21</v>
      </c>
      <c r="AE68" s="73">
        <v>1</v>
      </c>
      <c r="AF68" s="73" t="s">
        <v>21</v>
      </c>
      <c r="AG68" s="73" t="s">
        <v>21</v>
      </c>
      <c r="AH68" s="109">
        <v>2</v>
      </c>
      <c r="AI68" s="95"/>
      <c r="AS68" s="46"/>
      <c r="AT68" s="5"/>
      <c r="AU68" s="5"/>
      <c r="AV68" s="5"/>
      <c r="AW68" s="5"/>
      <c r="AX68" s="5"/>
      <c r="AY68" s="5"/>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row>
    <row r="69" spans="1:87" s="53" customFormat="1" ht="12.75">
      <c r="A69" s="96" t="s">
        <v>47</v>
      </c>
      <c r="B69" s="97" t="s">
        <v>16</v>
      </c>
      <c r="C69" s="98"/>
      <c r="D69" s="108" t="s">
        <v>21</v>
      </c>
      <c r="E69" s="73" t="s">
        <v>21</v>
      </c>
      <c r="F69" s="73" t="s">
        <v>21</v>
      </c>
      <c r="G69" s="73" t="s">
        <v>21</v>
      </c>
      <c r="H69" s="73" t="s">
        <v>21</v>
      </c>
      <c r="I69" s="73" t="s">
        <v>21</v>
      </c>
      <c r="J69" s="73" t="s">
        <v>21</v>
      </c>
      <c r="K69" s="73">
        <v>1</v>
      </c>
      <c r="L69" s="73">
        <v>2</v>
      </c>
      <c r="M69" s="73" t="s">
        <v>21</v>
      </c>
      <c r="N69" s="73" t="s">
        <v>21</v>
      </c>
      <c r="O69" s="73">
        <v>1</v>
      </c>
      <c r="P69" s="73" t="s">
        <v>21</v>
      </c>
      <c r="Q69" s="73" t="s">
        <v>21</v>
      </c>
      <c r="R69" s="73">
        <v>4</v>
      </c>
      <c r="S69" s="73" t="s">
        <v>21</v>
      </c>
      <c r="T69" s="73">
        <v>1</v>
      </c>
      <c r="U69" s="73">
        <v>7</v>
      </c>
      <c r="V69" s="73">
        <v>1</v>
      </c>
      <c r="W69" s="73">
        <v>1</v>
      </c>
      <c r="X69" s="73">
        <v>2</v>
      </c>
      <c r="Y69" s="73">
        <v>1</v>
      </c>
      <c r="Z69" s="73">
        <v>1</v>
      </c>
      <c r="AA69" s="73">
        <v>4</v>
      </c>
      <c r="AB69" s="73">
        <v>5</v>
      </c>
      <c r="AC69" s="73" t="s">
        <v>21</v>
      </c>
      <c r="AD69" s="73">
        <v>1</v>
      </c>
      <c r="AE69" s="73">
        <v>2</v>
      </c>
      <c r="AF69" s="73" t="s">
        <v>21</v>
      </c>
      <c r="AG69" s="73">
        <v>2</v>
      </c>
      <c r="AH69" s="109">
        <v>1</v>
      </c>
      <c r="AI69" s="95"/>
      <c r="AS69" s="46"/>
      <c r="AT69" s="5"/>
      <c r="AU69" s="5"/>
      <c r="AV69" s="5"/>
      <c r="AW69" s="5"/>
      <c r="AX69" s="5"/>
      <c r="AY69" s="5"/>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row>
    <row r="70" spans="1:87" s="53" customFormat="1" ht="12.75">
      <c r="A70" s="96"/>
      <c r="B70" s="97" t="s">
        <v>17</v>
      </c>
      <c r="C70" s="98"/>
      <c r="D70" s="72">
        <v>4</v>
      </c>
      <c r="E70" s="73" t="s">
        <v>21</v>
      </c>
      <c r="F70" s="73">
        <v>2</v>
      </c>
      <c r="G70" s="73">
        <v>4</v>
      </c>
      <c r="H70" s="73">
        <v>5</v>
      </c>
      <c r="I70" s="73">
        <v>1</v>
      </c>
      <c r="J70" s="73">
        <v>4</v>
      </c>
      <c r="K70" s="73">
        <v>9</v>
      </c>
      <c r="L70" s="73">
        <v>2</v>
      </c>
      <c r="M70" s="73">
        <v>4</v>
      </c>
      <c r="N70" s="73">
        <v>6</v>
      </c>
      <c r="O70" s="73">
        <v>3</v>
      </c>
      <c r="P70" s="73">
        <v>2</v>
      </c>
      <c r="Q70" s="73">
        <v>7</v>
      </c>
      <c r="R70" s="73">
        <v>8</v>
      </c>
      <c r="S70" s="73">
        <v>1</v>
      </c>
      <c r="T70" s="73">
        <v>2</v>
      </c>
      <c r="U70" s="73">
        <v>8</v>
      </c>
      <c r="V70" s="73">
        <v>2</v>
      </c>
      <c r="W70" s="73">
        <v>6</v>
      </c>
      <c r="X70" s="73">
        <v>2</v>
      </c>
      <c r="Y70" s="73">
        <v>8</v>
      </c>
      <c r="Z70" s="73">
        <v>6</v>
      </c>
      <c r="AA70" s="73">
        <v>5</v>
      </c>
      <c r="AB70" s="73">
        <v>2</v>
      </c>
      <c r="AC70" s="73">
        <v>4</v>
      </c>
      <c r="AD70" s="73">
        <v>2</v>
      </c>
      <c r="AE70" s="73">
        <v>4</v>
      </c>
      <c r="AF70" s="73">
        <v>6</v>
      </c>
      <c r="AG70" s="73">
        <v>1</v>
      </c>
      <c r="AH70" s="73">
        <v>2</v>
      </c>
      <c r="AI70" s="95"/>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row>
    <row r="71" spans="1:87" s="53" customFormat="1" ht="12.75">
      <c r="A71" s="96"/>
      <c r="B71" s="99" t="s">
        <v>20</v>
      </c>
      <c r="C71" s="76"/>
      <c r="D71" s="50" t="s">
        <v>21</v>
      </c>
      <c r="E71" s="51" t="s">
        <v>21</v>
      </c>
      <c r="F71" s="51">
        <v>1</v>
      </c>
      <c r="G71" s="51">
        <v>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v>1</v>
      </c>
      <c r="AA71" s="51" t="s">
        <v>21</v>
      </c>
      <c r="AB71" s="51" t="s">
        <v>21</v>
      </c>
      <c r="AC71" s="51" t="s">
        <v>21</v>
      </c>
      <c r="AD71" s="51" t="s">
        <v>21</v>
      </c>
      <c r="AE71" s="51" t="s">
        <v>21</v>
      </c>
      <c r="AF71" s="51" t="s">
        <v>21</v>
      </c>
      <c r="AG71" s="51" t="s">
        <v>21</v>
      </c>
      <c r="AH71" s="51" t="s">
        <v>21</v>
      </c>
      <c r="AI71" s="95"/>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row>
    <row r="73" spans="1:87" s="53" customFormat="1" ht="12.75">
      <c r="A73" s="96"/>
      <c r="B73" s="97" t="s">
        <v>23</v>
      </c>
      <c r="C73" s="98"/>
      <c r="D73" s="73">
        <v>2</v>
      </c>
      <c r="E73" s="73">
        <v>2</v>
      </c>
      <c r="F73" s="73" t="s">
        <v>21</v>
      </c>
      <c r="G73" s="73">
        <v>2</v>
      </c>
      <c r="H73" s="73">
        <v>3</v>
      </c>
      <c r="I73" s="73" t="s">
        <v>21</v>
      </c>
      <c r="J73" s="73">
        <v>1</v>
      </c>
      <c r="K73" s="73" t="s">
        <v>21</v>
      </c>
      <c r="L73" s="73" t="s">
        <v>21</v>
      </c>
      <c r="M73" s="73">
        <v>1</v>
      </c>
      <c r="N73" s="73" t="s">
        <v>21</v>
      </c>
      <c r="O73" s="73">
        <v>3</v>
      </c>
      <c r="P73" s="73">
        <v>1</v>
      </c>
      <c r="Q73" s="73">
        <v>1</v>
      </c>
      <c r="R73" s="73" t="s">
        <v>21</v>
      </c>
      <c r="S73" s="73">
        <v>2</v>
      </c>
      <c r="T73" s="73" t="s">
        <v>21</v>
      </c>
      <c r="U73" s="73">
        <v>1</v>
      </c>
      <c r="V73" s="73">
        <v>3</v>
      </c>
      <c r="W73" s="73">
        <v>2</v>
      </c>
      <c r="X73" s="73">
        <v>2</v>
      </c>
      <c r="Y73" s="73">
        <v>1</v>
      </c>
      <c r="Z73" s="73">
        <v>1</v>
      </c>
      <c r="AA73" s="73" t="s">
        <v>21</v>
      </c>
      <c r="AB73" s="73" t="s">
        <v>21</v>
      </c>
      <c r="AC73" s="73" t="s">
        <v>21</v>
      </c>
      <c r="AD73" s="73" t="s">
        <v>21</v>
      </c>
      <c r="AE73" s="73">
        <v>2</v>
      </c>
      <c r="AF73" s="73" t="s">
        <v>21</v>
      </c>
      <c r="AG73" s="73">
        <v>2</v>
      </c>
      <c r="AH73" s="73">
        <v>1</v>
      </c>
      <c r="AI73" s="95"/>
      <c r="AS73" s="46"/>
      <c r="AT73" s="5"/>
      <c r="AU73" s="5"/>
      <c r="AV73" s="5"/>
      <c r="AW73" s="5"/>
      <c r="AX73" s="5"/>
      <c r="AY73" s="5"/>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row>
    <row r="74" spans="1:87" s="53" customFormat="1" ht="12.75">
      <c r="A74" s="96"/>
      <c r="B74" s="105" t="s">
        <v>27</v>
      </c>
      <c r="C74" s="103"/>
      <c r="D74" s="110">
        <v>10</v>
      </c>
      <c r="E74" s="110">
        <v>1</v>
      </c>
      <c r="F74" s="110">
        <v>3</v>
      </c>
      <c r="G74" s="110">
        <v>3</v>
      </c>
      <c r="H74" s="110">
        <v>1</v>
      </c>
      <c r="I74" s="110">
        <v>3</v>
      </c>
      <c r="J74" s="110">
        <v>2</v>
      </c>
      <c r="K74" s="110">
        <v>1</v>
      </c>
      <c r="L74" s="110">
        <v>5</v>
      </c>
      <c r="M74" s="110">
        <v>1</v>
      </c>
      <c r="N74" s="110" t="s">
        <v>21</v>
      </c>
      <c r="O74" s="110">
        <v>5</v>
      </c>
      <c r="P74" s="110">
        <v>2</v>
      </c>
      <c r="Q74" s="110">
        <v>6</v>
      </c>
      <c r="R74" s="110" t="s">
        <v>21</v>
      </c>
      <c r="S74" s="110">
        <v>3</v>
      </c>
      <c r="T74" s="110">
        <v>3</v>
      </c>
      <c r="U74" s="110">
        <v>3</v>
      </c>
      <c r="V74" s="110">
        <v>2</v>
      </c>
      <c r="W74" s="110">
        <v>2</v>
      </c>
      <c r="X74" s="111">
        <v>2</v>
      </c>
      <c r="Y74" s="111">
        <v>4</v>
      </c>
      <c r="Z74" s="111">
        <v>7</v>
      </c>
      <c r="AA74" s="111">
        <v>4</v>
      </c>
      <c r="AB74" s="111">
        <v>5</v>
      </c>
      <c r="AC74" s="111">
        <v>6</v>
      </c>
      <c r="AD74" s="111">
        <v>3</v>
      </c>
      <c r="AE74" s="110">
        <v>3</v>
      </c>
      <c r="AF74" s="110">
        <v>3</v>
      </c>
      <c r="AG74" s="110">
        <v>4</v>
      </c>
      <c r="AH74" s="112">
        <v>2</v>
      </c>
      <c r="AI74" s="95"/>
      <c r="AS74" s="46"/>
      <c r="AT74" s="5"/>
      <c r="AU74" s="5"/>
      <c r="AV74" s="5"/>
      <c r="AW74" s="5"/>
      <c r="AX74" s="5"/>
      <c r="AY74" s="5"/>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row>
    <row r="75" spans="1:87" s="53" customFormat="1" ht="12.75">
      <c r="A75" s="92" t="s">
        <v>48</v>
      </c>
      <c r="B75" s="93" t="s">
        <v>9</v>
      </c>
      <c r="C75" s="94"/>
      <c r="D75" s="107">
        <v>1</v>
      </c>
      <c r="E75" s="25" t="s">
        <v>21</v>
      </c>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7"/>
      <c r="AI75" s="95">
        <f>SUM(D75:AH80)</f>
        <v>4</v>
      </c>
      <c r="AS75" s="46"/>
      <c r="AT75" s="5"/>
      <c r="AU75" s="5"/>
      <c r="AV75" s="5"/>
      <c r="AW75" s="5"/>
      <c r="AX75" s="5"/>
      <c r="AY75" s="5"/>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row>
    <row r="76" spans="1:87" s="53" customFormat="1" ht="12.75">
      <c r="A76" s="113"/>
      <c r="B76" s="97" t="s">
        <v>12</v>
      </c>
      <c r="C76" s="98"/>
      <c r="D76" s="108" t="s">
        <v>21</v>
      </c>
      <c r="E76" s="73" t="s">
        <v>21</v>
      </c>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114"/>
      <c r="AI76" s="95"/>
      <c r="AS76" s="46"/>
      <c r="AT76" s="5"/>
      <c r="AU76" s="5"/>
      <c r="AV76" s="5"/>
      <c r="AW76" s="5"/>
      <c r="AX76" s="5"/>
      <c r="AY76" s="5"/>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row>
    <row r="77" spans="1:87" s="53" customFormat="1" ht="12.75">
      <c r="A77" s="96"/>
      <c r="B77" s="97" t="s">
        <v>14</v>
      </c>
      <c r="C77" s="98"/>
      <c r="D77" s="108">
        <v>3</v>
      </c>
      <c r="E77" s="73" t="s">
        <v>21</v>
      </c>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114"/>
      <c r="AI77" s="95"/>
      <c r="AS77" s="46"/>
      <c r="AT77" s="5"/>
      <c r="AU77" s="5"/>
      <c r="AV77" s="5"/>
      <c r="AW77" s="5"/>
      <c r="AX77" s="5"/>
      <c r="AY77" s="5"/>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row>
    <row r="78" spans="1:87" s="53" customFormat="1" ht="12.75">
      <c r="A78" s="96"/>
      <c r="B78" s="97" t="s">
        <v>16</v>
      </c>
      <c r="C78" s="98"/>
      <c r="D78" s="108" t="s">
        <v>21</v>
      </c>
      <c r="E78" s="73" t="s">
        <v>21</v>
      </c>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114"/>
      <c r="AI78" s="95"/>
      <c r="AS78" s="46"/>
      <c r="AT78" s="5"/>
      <c r="AU78" s="5"/>
      <c r="AV78" s="5"/>
      <c r="AW78" s="5"/>
      <c r="AX78" s="5"/>
      <c r="AY78" s="5"/>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row>
    <row r="79" spans="1:87" s="53" customFormat="1" ht="12.75">
      <c r="A79" s="96"/>
      <c r="B79" s="97" t="s">
        <v>17</v>
      </c>
      <c r="C79" s="98"/>
      <c r="D79" s="108" t="s">
        <v>21</v>
      </c>
      <c r="E79" s="73" t="s">
        <v>21</v>
      </c>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114"/>
      <c r="AI79" s="95"/>
      <c r="AS79" s="46"/>
      <c r="AT79" s="5"/>
      <c r="AU79" s="5"/>
      <c r="AV79" s="5"/>
      <c r="AW79" s="5"/>
      <c r="AX79" s="5"/>
      <c r="AY79" s="5"/>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row>
    <row r="80" spans="1:87" s="53" customFormat="1" ht="12.75">
      <c r="A80" s="101"/>
      <c r="B80" s="115" t="s">
        <v>20</v>
      </c>
      <c r="C80" s="116"/>
      <c r="D80" s="117" t="s">
        <v>21</v>
      </c>
      <c r="E80" s="118" t="s">
        <v>21</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9"/>
      <c r="AI80" s="95"/>
      <c r="AS80" s="46"/>
      <c r="AT80" s="5"/>
      <c r="AU80" s="5"/>
      <c r="AV80" s="5"/>
      <c r="AW80" s="5"/>
      <c r="AX80" s="5"/>
      <c r="AY80" s="5"/>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row>
    <row r="81" spans="1:87" s="53" customFormat="1" ht="12.75">
      <c r="A81" s="92" t="s">
        <v>49</v>
      </c>
      <c r="B81" s="93" t="s">
        <v>9</v>
      </c>
      <c r="C81" s="94"/>
      <c r="D81" s="107" t="s">
        <v>21</v>
      </c>
      <c r="E81" s="25">
        <v>1</v>
      </c>
      <c r="F81" s="25" t="s">
        <v>21</v>
      </c>
      <c r="G81" s="25" t="s">
        <v>21</v>
      </c>
      <c r="H81" s="25" t="s">
        <v>21</v>
      </c>
      <c r="I81" s="25">
        <v>1</v>
      </c>
      <c r="J81" s="25" t="s">
        <v>21</v>
      </c>
      <c r="K81" s="25" t="s">
        <v>21</v>
      </c>
      <c r="L81" s="25" t="s">
        <v>21</v>
      </c>
      <c r="M81" s="25" t="s">
        <v>21</v>
      </c>
      <c r="N81" s="25" t="s">
        <v>21</v>
      </c>
      <c r="O81" s="25" t="s">
        <v>21</v>
      </c>
      <c r="P81" s="25" t="s">
        <v>21</v>
      </c>
      <c r="Q81" s="25" t="s">
        <v>21</v>
      </c>
      <c r="R81" s="25" t="s">
        <v>21</v>
      </c>
      <c r="S81" s="25" t="s">
        <v>21</v>
      </c>
      <c r="T81" s="25" t="s">
        <v>21</v>
      </c>
      <c r="U81" s="25" t="s">
        <v>21</v>
      </c>
      <c r="V81" s="25" t="s">
        <v>21</v>
      </c>
      <c r="W81" s="25" t="s">
        <v>21</v>
      </c>
      <c r="X81" s="25" t="s">
        <v>21</v>
      </c>
      <c r="Y81" s="25" t="s">
        <v>21</v>
      </c>
      <c r="Z81" s="25" t="s">
        <v>21</v>
      </c>
      <c r="AA81" s="25" t="s">
        <v>21</v>
      </c>
      <c r="AB81" s="25">
        <v>1</v>
      </c>
      <c r="AC81" s="25" t="s">
        <v>21</v>
      </c>
      <c r="AD81" s="25" t="s">
        <v>21</v>
      </c>
      <c r="AE81" s="25" t="s">
        <v>21</v>
      </c>
      <c r="AF81" s="25" t="s">
        <v>21</v>
      </c>
      <c r="AG81" s="25" t="s">
        <v>21</v>
      </c>
      <c r="AH81" s="27">
        <v>1</v>
      </c>
      <c r="AI81" s="95">
        <f>SUM(D81:AH86)</f>
        <v>334</v>
      </c>
      <c r="AS81" s="46"/>
      <c r="AT81" s="5"/>
      <c r="AU81" s="5"/>
      <c r="AV81" s="5"/>
      <c r="AW81" s="5"/>
      <c r="AX81" s="5"/>
      <c r="AY81" s="5"/>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row>
    <row r="82" spans="1:87" s="53" customFormat="1" ht="12.75">
      <c r="A82" s="113" t="s">
        <v>50</v>
      </c>
      <c r="B82" s="97" t="s">
        <v>12</v>
      </c>
      <c r="C82" s="98"/>
      <c r="D82" s="108">
        <v>2</v>
      </c>
      <c r="E82" s="73">
        <v>1</v>
      </c>
      <c r="F82" s="73">
        <v>1</v>
      </c>
      <c r="G82" s="73">
        <v>1</v>
      </c>
      <c r="H82" s="73">
        <v>4</v>
      </c>
      <c r="I82" s="73">
        <v>2</v>
      </c>
      <c r="J82" s="73">
        <v>4</v>
      </c>
      <c r="K82" s="73" t="s">
        <v>21</v>
      </c>
      <c r="L82" s="73">
        <v>1</v>
      </c>
      <c r="M82" s="73">
        <v>1</v>
      </c>
      <c r="N82" s="73">
        <v>1</v>
      </c>
      <c r="O82" s="73">
        <v>2</v>
      </c>
      <c r="P82" s="73">
        <v>2</v>
      </c>
      <c r="Q82" s="73">
        <v>1</v>
      </c>
      <c r="R82" s="73">
        <v>4</v>
      </c>
      <c r="S82" s="73">
        <v>1</v>
      </c>
      <c r="T82" s="73">
        <v>1</v>
      </c>
      <c r="U82" s="73" t="s">
        <v>21</v>
      </c>
      <c r="V82" s="73">
        <v>2</v>
      </c>
      <c r="W82" s="73">
        <v>3</v>
      </c>
      <c r="X82" s="73">
        <v>2</v>
      </c>
      <c r="Y82" s="73">
        <v>1</v>
      </c>
      <c r="Z82" s="73">
        <v>4</v>
      </c>
      <c r="AA82" s="73">
        <v>5</v>
      </c>
      <c r="AB82" s="73">
        <v>2</v>
      </c>
      <c r="AC82" s="73">
        <v>3</v>
      </c>
      <c r="AD82" s="73">
        <v>1</v>
      </c>
      <c r="AE82" s="73">
        <v>1</v>
      </c>
      <c r="AF82" s="73">
        <v>2</v>
      </c>
      <c r="AG82" s="73" t="s">
        <v>21</v>
      </c>
      <c r="AH82" s="114">
        <v>1</v>
      </c>
      <c r="AI82" s="95"/>
      <c r="AS82" s="46"/>
      <c r="AT82" s="5"/>
      <c r="AU82" s="5"/>
      <c r="AV82" s="5"/>
      <c r="AW82" s="5"/>
      <c r="AX82" s="5"/>
      <c r="AY82" s="5"/>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row>
    <row r="83" spans="1:87" s="53" customFormat="1" ht="12.75">
      <c r="A83" s="96"/>
      <c r="B83" s="97" t="s">
        <v>14</v>
      </c>
      <c r="C83" s="98"/>
      <c r="D83" s="108">
        <v>2</v>
      </c>
      <c r="E83" s="73">
        <v>3</v>
      </c>
      <c r="F83" s="73">
        <v>2</v>
      </c>
      <c r="G83" s="73">
        <v>2</v>
      </c>
      <c r="H83" s="73">
        <v>2</v>
      </c>
      <c r="I83" s="73" t="s">
        <v>21</v>
      </c>
      <c r="J83" s="73">
        <v>6</v>
      </c>
      <c r="K83" s="73">
        <v>4</v>
      </c>
      <c r="L83" s="73">
        <v>4</v>
      </c>
      <c r="M83" s="73">
        <v>3</v>
      </c>
      <c r="N83" s="73">
        <v>1</v>
      </c>
      <c r="O83" s="73">
        <v>2</v>
      </c>
      <c r="P83" s="73">
        <v>3</v>
      </c>
      <c r="Q83" s="73" t="s">
        <v>21</v>
      </c>
      <c r="R83" s="73">
        <v>2</v>
      </c>
      <c r="S83" s="73">
        <v>1</v>
      </c>
      <c r="T83" s="73">
        <v>1</v>
      </c>
      <c r="U83" s="73">
        <v>3</v>
      </c>
      <c r="V83" s="73">
        <v>1</v>
      </c>
      <c r="W83" s="73">
        <v>1</v>
      </c>
      <c r="X83" s="73">
        <v>3</v>
      </c>
      <c r="Y83" s="73" t="s">
        <v>21</v>
      </c>
      <c r="Z83" s="73">
        <v>3</v>
      </c>
      <c r="AA83" s="73">
        <v>1</v>
      </c>
      <c r="AB83" s="73" t="s">
        <v>21</v>
      </c>
      <c r="AC83" s="73">
        <v>2</v>
      </c>
      <c r="AD83" s="73">
        <v>2</v>
      </c>
      <c r="AE83" s="73">
        <v>1</v>
      </c>
      <c r="AF83" s="73">
        <v>2</v>
      </c>
      <c r="AG83" s="73" t="s">
        <v>21</v>
      </c>
      <c r="AH83" s="114" t="s">
        <v>21</v>
      </c>
      <c r="AI83" s="95"/>
      <c r="AS83" s="46"/>
      <c r="AT83" s="5"/>
      <c r="AU83" s="5"/>
      <c r="AV83" s="5"/>
      <c r="AW83" s="5"/>
      <c r="AX83" s="5"/>
      <c r="AY83" s="5"/>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row>
    <row r="84" spans="1:87" s="53" customFormat="1" ht="12.75">
      <c r="A84" s="96"/>
      <c r="B84" s="97" t="s">
        <v>16</v>
      </c>
      <c r="C84" s="98"/>
      <c r="D84" s="108">
        <v>1</v>
      </c>
      <c r="E84" s="73" t="s">
        <v>21</v>
      </c>
      <c r="F84" s="73" t="s">
        <v>21</v>
      </c>
      <c r="G84" s="73">
        <v>1</v>
      </c>
      <c r="H84" s="73" t="s">
        <v>21</v>
      </c>
      <c r="I84" s="73">
        <v>1</v>
      </c>
      <c r="J84" s="73">
        <v>1</v>
      </c>
      <c r="K84" s="73" t="s">
        <v>21</v>
      </c>
      <c r="L84" s="73">
        <v>5</v>
      </c>
      <c r="M84" s="73">
        <v>1</v>
      </c>
      <c r="N84" s="73">
        <v>1</v>
      </c>
      <c r="O84" s="73" t="s">
        <v>21</v>
      </c>
      <c r="P84" s="73">
        <v>3</v>
      </c>
      <c r="Q84" s="73" t="s">
        <v>21</v>
      </c>
      <c r="R84" s="73" t="s">
        <v>21</v>
      </c>
      <c r="S84" s="73">
        <v>1</v>
      </c>
      <c r="T84" s="73" t="s">
        <v>21</v>
      </c>
      <c r="U84" s="73">
        <v>1</v>
      </c>
      <c r="V84" s="73">
        <v>2</v>
      </c>
      <c r="W84" s="73">
        <v>2</v>
      </c>
      <c r="X84" s="73">
        <v>1</v>
      </c>
      <c r="Y84" s="73">
        <v>1</v>
      </c>
      <c r="Z84" s="73">
        <v>2</v>
      </c>
      <c r="AA84" s="73" t="s">
        <v>21</v>
      </c>
      <c r="AB84" s="73">
        <v>5</v>
      </c>
      <c r="AC84" s="73">
        <v>1</v>
      </c>
      <c r="AD84" s="73">
        <v>1</v>
      </c>
      <c r="AE84" s="73">
        <v>1</v>
      </c>
      <c r="AF84" s="73">
        <v>1</v>
      </c>
      <c r="AG84" s="73">
        <v>2</v>
      </c>
      <c r="AH84" s="114" t="s">
        <v>21</v>
      </c>
      <c r="AI84" s="95"/>
      <c r="AS84" s="46"/>
      <c r="AT84" s="5"/>
      <c r="AU84" s="5"/>
      <c r="AV84" s="5"/>
      <c r="AW84" s="5"/>
      <c r="AX84" s="5"/>
      <c r="AY84" s="5"/>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row>
    <row r="85" spans="1:87" s="53" customFormat="1" ht="12.75">
      <c r="A85" s="96"/>
      <c r="B85" s="97" t="s">
        <v>17</v>
      </c>
      <c r="C85" s="98"/>
      <c r="D85" s="108">
        <v>3</v>
      </c>
      <c r="E85" s="73">
        <v>3</v>
      </c>
      <c r="F85" s="73">
        <v>4</v>
      </c>
      <c r="G85" s="73">
        <v>2</v>
      </c>
      <c r="H85" s="73">
        <v>3</v>
      </c>
      <c r="I85" s="73">
        <v>6</v>
      </c>
      <c r="J85" s="73">
        <v>6</v>
      </c>
      <c r="K85" s="73">
        <v>2</v>
      </c>
      <c r="L85" s="73">
        <v>4</v>
      </c>
      <c r="M85" s="73">
        <v>2</v>
      </c>
      <c r="N85" s="73">
        <v>6</v>
      </c>
      <c r="O85" s="73">
        <v>4</v>
      </c>
      <c r="P85" s="73">
        <v>2</v>
      </c>
      <c r="Q85" s="73">
        <v>1</v>
      </c>
      <c r="R85" s="73">
        <v>3</v>
      </c>
      <c r="S85" s="73">
        <v>4</v>
      </c>
      <c r="T85" s="73">
        <v>4</v>
      </c>
      <c r="U85" s="73">
        <v>6</v>
      </c>
      <c r="V85" s="73">
        <v>2</v>
      </c>
      <c r="W85" s="73">
        <v>4</v>
      </c>
      <c r="X85" s="73">
        <v>2</v>
      </c>
      <c r="Y85" s="73">
        <v>9</v>
      </c>
      <c r="Z85" s="73">
        <v>4</v>
      </c>
      <c r="AA85" s="73">
        <v>2</v>
      </c>
      <c r="AB85" s="73">
        <v>5</v>
      </c>
      <c r="AC85" s="73">
        <v>3</v>
      </c>
      <c r="AD85" s="73">
        <v>3</v>
      </c>
      <c r="AE85" s="73">
        <v>5</v>
      </c>
      <c r="AF85" s="73">
        <v>11</v>
      </c>
      <c r="AG85" s="73">
        <v>3</v>
      </c>
      <c r="AH85" s="114">
        <v>1</v>
      </c>
      <c r="AI85" s="95"/>
      <c r="AS85" s="46"/>
      <c r="AT85" s="5"/>
      <c r="AU85" s="5"/>
      <c r="AV85" s="5"/>
      <c r="AW85" s="5"/>
      <c r="AX85" s="5"/>
      <c r="AY85" s="5"/>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row>
    <row r="86" spans="1:87" s="53" customFormat="1" ht="12.75">
      <c r="A86" s="101"/>
      <c r="B86" s="115" t="s">
        <v>20</v>
      </c>
      <c r="C86" s="116"/>
      <c r="D86" s="117" t="s">
        <v>21</v>
      </c>
      <c r="E86" s="118">
        <v>3</v>
      </c>
      <c r="F86" s="118">
        <v>2</v>
      </c>
      <c r="G86" s="118">
        <v>1</v>
      </c>
      <c r="H86" s="118">
        <v>2</v>
      </c>
      <c r="I86" s="118">
        <v>2</v>
      </c>
      <c r="J86" s="118">
        <v>2</v>
      </c>
      <c r="K86" s="118" t="s">
        <v>21</v>
      </c>
      <c r="L86" s="118">
        <v>1</v>
      </c>
      <c r="M86" s="118">
        <v>2</v>
      </c>
      <c r="N86" s="118">
        <v>2</v>
      </c>
      <c r="O86" s="118">
        <v>1</v>
      </c>
      <c r="P86" s="118">
        <v>3</v>
      </c>
      <c r="Q86" s="118" t="s">
        <v>21</v>
      </c>
      <c r="R86" s="118">
        <v>3</v>
      </c>
      <c r="S86" s="118">
        <v>2</v>
      </c>
      <c r="T86" s="118" t="s">
        <v>21</v>
      </c>
      <c r="U86" s="118" t="s">
        <v>21</v>
      </c>
      <c r="V86" s="118" t="s">
        <v>21</v>
      </c>
      <c r="W86" s="118" t="s">
        <v>21</v>
      </c>
      <c r="X86" s="118">
        <v>2</v>
      </c>
      <c r="Y86" s="118">
        <v>7</v>
      </c>
      <c r="Z86" s="118">
        <v>1</v>
      </c>
      <c r="AA86" s="118">
        <v>8</v>
      </c>
      <c r="AB86" s="118" t="s">
        <v>21</v>
      </c>
      <c r="AC86" s="118">
        <v>5</v>
      </c>
      <c r="AD86" s="118">
        <v>7</v>
      </c>
      <c r="AE86" s="118">
        <v>3</v>
      </c>
      <c r="AF86" s="118">
        <v>1</v>
      </c>
      <c r="AG86" s="118">
        <v>1</v>
      </c>
      <c r="AH86" s="119">
        <v>2</v>
      </c>
      <c r="AI86" s="95"/>
      <c r="AS86" s="46"/>
      <c r="AT86" s="5"/>
      <c r="AU86" s="5"/>
      <c r="AV86" s="5"/>
      <c r="AW86" s="5"/>
      <c r="AX86" s="5"/>
      <c r="AY86" s="5"/>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row>
    <row r="87" spans="1:35" ht="14.25">
      <c r="A87" s="1" t="s">
        <v>51</v>
      </c>
      <c r="AI87" s="1"/>
    </row>
    <row r="88" spans="1:35" ht="14.25">
      <c r="A88" s="120" t="s">
        <v>52</v>
      </c>
      <c r="AI88" s="1"/>
    </row>
    <row r="89" spans="1:35" ht="14.25">
      <c r="A89" s="120" t="s">
        <v>53</v>
      </c>
      <c r="AH89" s="1"/>
      <c r="AI89" s="1"/>
    </row>
    <row r="90" spans="1:35" ht="14.25">
      <c r="A90" s="120" t="s">
        <v>54</v>
      </c>
      <c r="AH90" s="1"/>
      <c r="AI90" s="1"/>
    </row>
    <row r="91" spans="1:35" ht="14.25">
      <c r="A91" s="120" t="s">
        <v>55</v>
      </c>
      <c r="AH91" s="1"/>
      <c r="AI91" s="1"/>
    </row>
    <row r="92" spans="1:35" ht="14.25">
      <c r="A92" s="120" t="s">
        <v>56</v>
      </c>
      <c r="AH92" s="1"/>
      <c r="AI92" s="1"/>
    </row>
    <row r="93" spans="1:35" ht="14.25">
      <c r="A93" s="120" t="s">
        <v>57</v>
      </c>
      <c r="AH93" s="1"/>
      <c r="AI93" s="1"/>
    </row>
    <row r="94" spans="1:35" ht="14.25">
      <c r="A94" s="120" t="s">
        <v>58</v>
      </c>
      <c r="AH94" s="1"/>
      <c r="AI94" s="1"/>
    </row>
    <row r="95" spans="1:35" ht="14.25">
      <c r="A95" s="120" t="s">
        <v>59</v>
      </c>
      <c r="AH95" s="1"/>
      <c r="AI95" s="1"/>
    </row>
    <row r="96" spans="1:35" ht="14.25">
      <c r="A96" s="120" t="s">
        <v>60</v>
      </c>
      <c r="AH96" s="1"/>
      <c r="AI96" s="1"/>
    </row>
    <row r="97" spans="1:35" ht="14.25">
      <c r="A97" s="120" t="s">
        <v>61</v>
      </c>
      <c r="AH97" s="1"/>
      <c r="AI97" s="1"/>
    </row>
    <row r="98" spans="1:35" ht="14.25">
      <c r="A98" s="120" t="s">
        <v>62</v>
      </c>
      <c r="AH98" s="1"/>
      <c r="AI98" s="1"/>
    </row>
    <row r="99" spans="1:35" ht="14.25">
      <c r="A99" s="120" t="s">
        <v>63</v>
      </c>
      <c r="AH99" s="1"/>
      <c r="AI99" s="1"/>
    </row>
    <row r="100" spans="1:35" ht="14.25">
      <c r="A100" s="120" t="s">
        <v>64</v>
      </c>
      <c r="AH100" s="1"/>
      <c r="AI100" s="1"/>
    </row>
    <row r="101" spans="1:35" ht="14.25">
      <c r="A101" s="120" t="s">
        <v>65</v>
      </c>
      <c r="AH101" s="1"/>
      <c r="AI101" s="1"/>
    </row>
    <row r="102" spans="1:35" ht="14.25">
      <c r="A102" s="120" t="s">
        <v>66</v>
      </c>
      <c r="AH102" s="1"/>
      <c r="AI102" s="1"/>
    </row>
    <row r="103" spans="1:35" ht="14.25">
      <c r="A103" s="120" t="s">
        <v>67</v>
      </c>
      <c r="AH103" s="1"/>
      <c r="AI103" s="1"/>
    </row>
    <row r="104" spans="1:35" ht="14.25">
      <c r="A104" s="120" t="s">
        <v>68</v>
      </c>
      <c r="AH104" s="1"/>
      <c r="AI104" s="1"/>
    </row>
  </sheetData>
  <sheetProtection selectLockedCells="1" selectUnlockedCells="1"/>
  <mergeCells count="11">
    <mergeCell ref="A1:C2"/>
    <mergeCell ref="AI1:AI2"/>
    <mergeCell ref="A25:B25"/>
    <mergeCell ref="A26:B26"/>
    <mergeCell ref="A27:A28"/>
    <mergeCell ref="A29:A30"/>
    <mergeCell ref="AI48:AI56"/>
    <mergeCell ref="AI57:AI65"/>
    <mergeCell ref="AI66:AI74"/>
    <mergeCell ref="AI75:AI80"/>
    <mergeCell ref="AI81:AI86"/>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A1:CI89"/>
  <sheetViews>
    <sheetView zoomScale="80" zoomScaleNormal="80" workbookViewId="0" topLeftCell="A1">
      <selection activeCell="A73" sqref="A73"/>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customWidth="1"/>
    <col min="37" max="38" width="3.421875" style="2" customWidth="1"/>
    <col min="39" max="45" width="9.7109375" style="2" customWidth="1"/>
    <col min="46" max="46" width="7.421875" style="2" customWidth="1"/>
    <col min="47" max="47" width="9.8515625" style="2" customWidth="1"/>
    <col min="48" max="49" width="7.421875" style="2" customWidth="1"/>
    <col min="50" max="53" width="4.421875" style="2" customWidth="1"/>
    <col min="54" max="54" width="5.00390625" style="2" customWidth="1"/>
    <col min="55" max="60" width="4.421875" style="2" customWidth="1"/>
    <col min="61" max="61" width="3.7109375" style="2" customWidth="1"/>
    <col min="62" max="64" width="4.421875" style="2" customWidth="1"/>
    <col min="65" max="65" width="5.421875" style="2" customWidth="1"/>
    <col min="66" max="70" width="4.421875" style="2" customWidth="1"/>
    <col min="71" max="71" width="3.7109375" style="2" customWidth="1"/>
    <col min="72" max="74" width="4.421875" style="2" customWidth="1"/>
    <col min="75" max="76" width="4.8515625" style="2" customWidth="1"/>
    <col min="77" max="77" width="5.8515625" style="5" customWidth="1"/>
    <col min="78" max="78" width="4.57421875" style="5" customWidth="1"/>
    <col min="79" max="87" width="9.7109375" style="5" customWidth="1"/>
    <col min="88" max="16384" width="9.7109375" style="2" customWidth="1"/>
  </cols>
  <sheetData>
    <row r="1" spans="1:87" s="10" customFormat="1" ht="12.75" customHeight="1">
      <c r="A1" s="6" t="s">
        <v>80</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8" t="s">
        <v>1</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BY3" s="11"/>
      <c r="BZ3" s="11"/>
      <c r="CA3" s="11"/>
      <c r="CB3" s="11"/>
      <c r="CC3" s="11"/>
      <c r="CD3" s="11"/>
      <c r="CE3" s="11"/>
      <c r="CF3" s="11"/>
      <c r="CG3" s="11"/>
      <c r="CH3" s="11"/>
      <c r="CI3" s="11"/>
    </row>
    <row r="4" spans="1:87"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0" ref="AI4:AI23">SUM(D4:AH4)</f>
        <v>620</v>
      </c>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1"/>
      <c r="CB4" s="11"/>
      <c r="CC4" s="11"/>
      <c r="CD4" s="11"/>
      <c r="CE4" s="11"/>
      <c r="CF4" s="11"/>
      <c r="CG4" s="11"/>
      <c r="CH4" s="11"/>
      <c r="CI4" s="11"/>
    </row>
    <row r="5" spans="1:87" s="10" customFormat="1" ht="12.75" customHeight="1">
      <c r="A5" s="29"/>
      <c r="B5" s="30"/>
      <c r="C5" s="31" t="s">
        <v>13</v>
      </c>
      <c r="D5" s="32">
        <v>18</v>
      </c>
      <c r="E5" s="33">
        <v>19</v>
      </c>
      <c r="F5" s="33">
        <v>15</v>
      </c>
      <c r="G5" s="33">
        <v>17</v>
      </c>
      <c r="H5" s="33">
        <v>15</v>
      </c>
      <c r="I5" s="33">
        <v>18</v>
      </c>
      <c r="J5" s="33">
        <v>17</v>
      </c>
      <c r="K5" s="33">
        <v>20</v>
      </c>
      <c r="L5" s="33">
        <v>18</v>
      </c>
      <c r="M5" s="33">
        <v>19</v>
      </c>
      <c r="N5" s="33">
        <v>18</v>
      </c>
      <c r="O5" s="33">
        <v>19</v>
      </c>
      <c r="P5" s="33">
        <v>18</v>
      </c>
      <c r="Q5" s="33">
        <v>20</v>
      </c>
      <c r="R5" s="33">
        <v>19</v>
      </c>
      <c r="S5" s="33">
        <v>19</v>
      </c>
      <c r="T5" s="33">
        <v>19</v>
      </c>
      <c r="U5" s="33">
        <v>16</v>
      </c>
      <c r="V5" s="33">
        <v>20</v>
      </c>
      <c r="W5" s="33">
        <v>19</v>
      </c>
      <c r="X5" s="33">
        <v>20</v>
      </c>
      <c r="Y5" s="33">
        <v>16</v>
      </c>
      <c r="Z5" s="33">
        <v>15</v>
      </c>
      <c r="AA5" s="33">
        <v>15</v>
      </c>
      <c r="AB5" s="33">
        <v>20</v>
      </c>
      <c r="AC5" s="33">
        <v>18</v>
      </c>
      <c r="AD5" s="33">
        <v>20</v>
      </c>
      <c r="AE5" s="33">
        <v>19</v>
      </c>
      <c r="AF5" s="33">
        <v>19</v>
      </c>
      <c r="AG5" s="33">
        <v>20</v>
      </c>
      <c r="AH5" s="33">
        <v>19</v>
      </c>
      <c r="AI5" s="34">
        <f t="shared" si="0"/>
        <v>564</v>
      </c>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0"/>
        <v>310</v>
      </c>
      <c r="AV6" s="10">
        <v>1</v>
      </c>
      <c r="AW6" s="10">
        <v>2</v>
      </c>
      <c r="AX6" s="10">
        <v>3</v>
      </c>
      <c r="AY6" s="10">
        <v>4</v>
      </c>
      <c r="AZ6" s="10">
        <v>5</v>
      </c>
      <c r="BA6" s="10">
        <v>6</v>
      </c>
      <c r="BB6" s="10">
        <v>7</v>
      </c>
      <c r="BC6" s="10">
        <v>8</v>
      </c>
      <c r="BD6" s="10">
        <v>9</v>
      </c>
      <c r="BE6" s="10">
        <v>10</v>
      </c>
      <c r="BF6" s="10">
        <v>11</v>
      </c>
      <c r="BG6" s="10">
        <v>12</v>
      </c>
      <c r="BH6" s="10">
        <v>13</v>
      </c>
      <c r="BI6" s="10">
        <v>14</v>
      </c>
      <c r="BJ6" s="10">
        <v>15</v>
      </c>
      <c r="BK6" s="10">
        <v>16</v>
      </c>
      <c r="BL6" s="10">
        <v>17</v>
      </c>
      <c r="BM6" s="10">
        <v>18</v>
      </c>
      <c r="BN6" s="10">
        <v>19</v>
      </c>
      <c r="BO6" s="10">
        <v>20</v>
      </c>
      <c r="BP6" s="10">
        <v>21</v>
      </c>
      <c r="BQ6" s="10">
        <v>22</v>
      </c>
      <c r="BR6" s="10">
        <v>23</v>
      </c>
      <c r="BS6" s="10">
        <v>24</v>
      </c>
      <c r="BT6" s="10">
        <v>25</v>
      </c>
      <c r="BU6" s="10">
        <v>26</v>
      </c>
      <c r="BV6" s="10">
        <v>27</v>
      </c>
      <c r="BW6" s="10">
        <v>28</v>
      </c>
      <c r="BX6" s="10">
        <v>29</v>
      </c>
      <c r="BY6" s="10">
        <v>30</v>
      </c>
      <c r="BZ6" s="10">
        <v>31</v>
      </c>
      <c r="CA6" s="11"/>
      <c r="CB6" s="11"/>
      <c r="CC6" s="11"/>
      <c r="CD6" s="11"/>
      <c r="CE6" s="11"/>
      <c r="CF6" s="11"/>
      <c r="CG6" s="11"/>
      <c r="CH6" s="11"/>
      <c r="CI6" s="11"/>
    </row>
    <row r="7" spans="1:87" s="10" customFormat="1" ht="12.75" customHeight="1">
      <c r="A7" s="29"/>
      <c r="B7" s="30"/>
      <c r="C7" s="31" t="s">
        <v>13</v>
      </c>
      <c r="D7" s="32">
        <v>7</v>
      </c>
      <c r="E7" s="33">
        <v>6</v>
      </c>
      <c r="F7" s="33">
        <v>5</v>
      </c>
      <c r="G7" s="33">
        <v>6</v>
      </c>
      <c r="H7" s="33">
        <v>7</v>
      </c>
      <c r="I7" s="33">
        <v>4</v>
      </c>
      <c r="J7" s="33">
        <v>8</v>
      </c>
      <c r="K7" s="33">
        <v>3</v>
      </c>
      <c r="L7" s="33">
        <v>6</v>
      </c>
      <c r="M7" s="33">
        <v>6</v>
      </c>
      <c r="N7" s="33">
        <v>7</v>
      </c>
      <c r="O7" s="33">
        <v>5</v>
      </c>
      <c r="P7" s="33">
        <v>5</v>
      </c>
      <c r="Q7" s="33">
        <v>3</v>
      </c>
      <c r="R7" s="33">
        <v>4</v>
      </c>
      <c r="S7" s="33">
        <v>5</v>
      </c>
      <c r="T7" s="33">
        <v>7</v>
      </c>
      <c r="U7" s="33">
        <v>6</v>
      </c>
      <c r="V7" s="33">
        <v>4</v>
      </c>
      <c r="W7" s="33">
        <v>7</v>
      </c>
      <c r="X7" s="33">
        <v>4</v>
      </c>
      <c r="Y7" s="33">
        <v>4</v>
      </c>
      <c r="Z7" s="33">
        <v>2</v>
      </c>
      <c r="AA7" s="33">
        <v>2</v>
      </c>
      <c r="AB7" s="33">
        <v>5</v>
      </c>
      <c r="AC7" s="33">
        <v>5</v>
      </c>
      <c r="AD7" s="33">
        <v>5</v>
      </c>
      <c r="AE7" s="33">
        <v>4</v>
      </c>
      <c r="AF7" s="33">
        <v>6</v>
      </c>
      <c r="AG7" s="33">
        <v>10</v>
      </c>
      <c r="AH7" s="33">
        <v>10</v>
      </c>
      <c r="AI7" s="34">
        <f t="shared" si="0"/>
        <v>168</v>
      </c>
      <c r="AU7" s="10" t="s">
        <v>9</v>
      </c>
      <c r="AV7" s="10">
        <f aca="true" t="shared" si="1" ref="AV7:AV8">D25</f>
        <v>80</v>
      </c>
      <c r="AW7" s="10">
        <f aca="true" t="shared" si="2" ref="AW7:AW8">E25</f>
        <v>80</v>
      </c>
      <c r="AX7" s="10">
        <f aca="true" t="shared" si="3" ref="AX7:AX8">F25</f>
        <v>76</v>
      </c>
      <c r="AY7" s="10">
        <f aca="true" t="shared" si="4" ref="AY7:AY8">G25</f>
        <v>73</v>
      </c>
      <c r="AZ7" s="10">
        <f aca="true" t="shared" si="5" ref="AZ7:AZ8">H25</f>
        <v>77</v>
      </c>
      <c r="BA7" s="10">
        <f aca="true" t="shared" si="6" ref="BA7:BA8">I25</f>
        <v>70</v>
      </c>
      <c r="BB7" s="10">
        <f aca="true" t="shared" si="7" ref="BB7:BB8">J25</f>
        <v>94</v>
      </c>
      <c r="BC7" s="10">
        <f aca="true" t="shared" si="8" ref="BC7:BC8">K25</f>
        <v>106</v>
      </c>
      <c r="BD7" s="10">
        <f aca="true" t="shared" si="9" ref="BD7:BD8">L25</f>
        <v>91</v>
      </c>
      <c r="BE7" s="10">
        <f aca="true" t="shared" si="10" ref="BE7:BE8">M25</f>
        <v>98</v>
      </c>
      <c r="BF7" s="10">
        <f aca="true" t="shared" si="11" ref="BF7:BF8">N25</f>
        <v>77</v>
      </c>
      <c r="BG7" s="10">
        <f aca="true" t="shared" si="12" ref="BG7:BG8">O25</f>
        <v>78</v>
      </c>
      <c r="BH7" s="10">
        <f aca="true" t="shared" si="13" ref="BH7:BH8">P25</f>
        <v>53</v>
      </c>
      <c r="BI7" s="10">
        <f aca="true" t="shared" si="14" ref="BI7:BI8">Q25</f>
        <v>75</v>
      </c>
      <c r="BJ7" s="10">
        <f aca="true" t="shared" si="15" ref="BJ7:BJ8">R25</f>
        <v>80</v>
      </c>
      <c r="BK7" s="10">
        <f aca="true" t="shared" si="16" ref="BK7:BK8">S25</f>
        <v>84</v>
      </c>
      <c r="BL7" s="10">
        <f aca="true" t="shared" si="17" ref="BL7:BL8">T25</f>
        <v>91</v>
      </c>
      <c r="BM7" s="10">
        <f aca="true" t="shared" si="18" ref="BM7:BM8">U25</f>
        <v>81</v>
      </c>
      <c r="BN7" s="10">
        <f aca="true" t="shared" si="19" ref="BN7:BN8">V25</f>
        <v>78</v>
      </c>
      <c r="BO7" s="10">
        <f aca="true" t="shared" si="20" ref="BO7:BO8">W25</f>
        <v>61</v>
      </c>
      <c r="BP7" s="10">
        <f aca="true" t="shared" si="21" ref="BP7:BP8">X25</f>
        <v>95</v>
      </c>
      <c r="BQ7" s="10">
        <f aca="true" t="shared" si="22" ref="BQ7:BQ8">Y25</f>
        <v>74</v>
      </c>
      <c r="BR7" s="10">
        <f aca="true" t="shared" si="23" ref="BR7:BR8">Z25</f>
        <v>99</v>
      </c>
      <c r="BS7" s="10">
        <f aca="true" t="shared" si="24" ref="BS7:BS8">AA25</f>
        <v>91</v>
      </c>
      <c r="BT7" s="10">
        <f aca="true" t="shared" si="25" ref="BT7:BT8">AB25</f>
        <v>92</v>
      </c>
      <c r="BU7" s="10">
        <f aca="true" t="shared" si="26" ref="BU7:BU8">AC25</f>
        <v>77</v>
      </c>
      <c r="BV7" s="10">
        <f aca="true" t="shared" si="27" ref="BV7:BV8">AD25</f>
        <v>76</v>
      </c>
      <c r="BW7" s="10">
        <f aca="true" t="shared" si="28" ref="BW7:BW8">AE25</f>
        <v>111</v>
      </c>
      <c r="BX7" s="10">
        <f aca="true" t="shared" si="29" ref="BX7:BX8">AF25</f>
        <v>90</v>
      </c>
      <c r="BY7" s="10">
        <f aca="true" t="shared" si="30" ref="BY7:BY8">AG25</f>
        <v>98</v>
      </c>
      <c r="BZ7" s="10">
        <f aca="true" t="shared" si="31" ref="BZ7:BZ8">AH25</f>
        <v>88</v>
      </c>
      <c r="CA7" s="11">
        <f>SUM(AV7:BZ7)</f>
        <v>2594</v>
      </c>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0"/>
        <v>186</v>
      </c>
      <c r="AU8" s="10" t="s">
        <v>12</v>
      </c>
      <c r="AV8" s="10">
        <f t="shared" si="1"/>
        <v>104</v>
      </c>
      <c r="AW8" s="10">
        <f t="shared" si="2"/>
        <v>101</v>
      </c>
      <c r="AX8" s="10">
        <f t="shared" si="3"/>
        <v>84</v>
      </c>
      <c r="AY8" s="10">
        <f t="shared" si="4"/>
        <v>67</v>
      </c>
      <c r="AZ8" s="10">
        <f t="shared" si="5"/>
        <v>87</v>
      </c>
      <c r="BA8" s="10">
        <f t="shared" si="6"/>
        <v>81</v>
      </c>
      <c r="BB8" s="10">
        <f t="shared" si="7"/>
        <v>100</v>
      </c>
      <c r="BC8" s="10">
        <f t="shared" si="8"/>
        <v>99</v>
      </c>
      <c r="BD8" s="10">
        <f t="shared" si="9"/>
        <v>79</v>
      </c>
      <c r="BE8" s="10">
        <f t="shared" si="10"/>
        <v>91</v>
      </c>
      <c r="BF8" s="10">
        <f t="shared" si="11"/>
        <v>80</v>
      </c>
      <c r="BG8" s="10">
        <f t="shared" si="12"/>
        <v>97</v>
      </c>
      <c r="BH8" s="10">
        <f t="shared" si="13"/>
        <v>87</v>
      </c>
      <c r="BI8" s="10">
        <f t="shared" si="14"/>
        <v>86</v>
      </c>
      <c r="BJ8" s="10">
        <f t="shared" si="15"/>
        <v>98</v>
      </c>
      <c r="BK8" s="10">
        <f t="shared" si="16"/>
        <v>90</v>
      </c>
      <c r="BL8" s="10">
        <f t="shared" si="17"/>
        <v>80</v>
      </c>
      <c r="BM8" s="10">
        <f t="shared" si="18"/>
        <v>78</v>
      </c>
      <c r="BN8" s="10">
        <f t="shared" si="19"/>
        <v>65</v>
      </c>
      <c r="BO8" s="10">
        <f t="shared" si="20"/>
        <v>76</v>
      </c>
      <c r="BP8" s="10">
        <f t="shared" si="21"/>
        <v>127</v>
      </c>
      <c r="BQ8" s="10">
        <f t="shared" si="22"/>
        <v>79</v>
      </c>
      <c r="BR8" s="10">
        <f t="shared" si="23"/>
        <v>120</v>
      </c>
      <c r="BS8" s="10">
        <f t="shared" si="24"/>
        <v>80</v>
      </c>
      <c r="BT8" s="10">
        <f t="shared" si="25"/>
        <v>96</v>
      </c>
      <c r="BU8" s="10">
        <f t="shared" si="26"/>
        <v>86</v>
      </c>
      <c r="BV8" s="10">
        <f t="shared" si="27"/>
        <v>87</v>
      </c>
      <c r="BW8" s="10">
        <f t="shared" si="28"/>
        <v>116</v>
      </c>
      <c r="BX8" s="10">
        <f t="shared" si="29"/>
        <v>100</v>
      </c>
      <c r="BY8" s="10">
        <f t="shared" si="30"/>
        <v>105</v>
      </c>
      <c r="BZ8" s="10">
        <f t="shared" si="31"/>
        <v>99</v>
      </c>
      <c r="CA8" s="11"/>
      <c r="CB8" s="11"/>
      <c r="CC8" s="11"/>
      <c r="CD8" s="11"/>
      <c r="CE8" s="11"/>
      <c r="CF8" s="11"/>
      <c r="CG8" s="11"/>
      <c r="CH8" s="11"/>
      <c r="CI8" s="11"/>
    </row>
    <row r="9" spans="1:87" s="10" customFormat="1" ht="12.75" customHeight="1">
      <c r="A9" s="40"/>
      <c r="B9" s="41"/>
      <c r="C9" s="42" t="s">
        <v>13</v>
      </c>
      <c r="D9" s="43">
        <v>3</v>
      </c>
      <c r="E9" s="44">
        <v>3</v>
      </c>
      <c r="F9" s="44">
        <v>4</v>
      </c>
      <c r="G9" s="44">
        <v>3</v>
      </c>
      <c r="H9" s="44">
        <v>3</v>
      </c>
      <c r="I9" s="44">
        <v>3</v>
      </c>
      <c r="J9" s="44">
        <v>3</v>
      </c>
      <c r="K9" s="44">
        <v>2</v>
      </c>
      <c r="L9" s="44">
        <v>2</v>
      </c>
      <c r="M9" s="44">
        <v>2</v>
      </c>
      <c r="N9" s="44">
        <v>1</v>
      </c>
      <c r="O9" s="44">
        <v>1</v>
      </c>
      <c r="P9" s="44">
        <v>2</v>
      </c>
      <c r="Q9" s="44">
        <v>1</v>
      </c>
      <c r="R9" s="44">
        <v>1</v>
      </c>
      <c r="S9" s="44">
        <v>2</v>
      </c>
      <c r="T9" s="44">
        <v>2</v>
      </c>
      <c r="U9" s="44">
        <v>4</v>
      </c>
      <c r="V9" s="44">
        <v>4</v>
      </c>
      <c r="W9" s="44">
        <v>5</v>
      </c>
      <c r="X9" s="44">
        <v>1</v>
      </c>
      <c r="Y9" s="44">
        <v>2</v>
      </c>
      <c r="Z9" s="44">
        <v>2</v>
      </c>
      <c r="AA9" s="44">
        <v>2</v>
      </c>
      <c r="AB9" s="44">
        <v>3</v>
      </c>
      <c r="AC9" s="44">
        <v>2</v>
      </c>
      <c r="AD9" s="44">
        <v>3</v>
      </c>
      <c r="AE9" s="44">
        <v>4</v>
      </c>
      <c r="AF9" s="44">
        <v>4</v>
      </c>
      <c r="AG9" s="44">
        <v>4</v>
      </c>
      <c r="AH9" s="44">
        <v>5</v>
      </c>
      <c r="AI9" s="45">
        <f t="shared" si="0"/>
        <v>83</v>
      </c>
      <c r="AU9" s="10" t="s">
        <v>14</v>
      </c>
      <c r="AV9" s="10">
        <f>D28</f>
        <v>164</v>
      </c>
      <c r="AW9" s="10">
        <f>E28</f>
        <v>189</v>
      </c>
      <c r="AX9" s="10">
        <f>F28</f>
        <v>139</v>
      </c>
      <c r="AY9" s="10">
        <f>G28</f>
        <v>143</v>
      </c>
      <c r="AZ9" s="10">
        <f>H28</f>
        <v>138</v>
      </c>
      <c r="BA9" s="10">
        <f>I28</f>
        <v>171</v>
      </c>
      <c r="BB9" s="10">
        <f>J28</f>
        <v>205</v>
      </c>
      <c r="BC9" s="10">
        <f>K28</f>
        <v>164</v>
      </c>
      <c r="BD9" s="10">
        <f>L28</f>
        <v>156</v>
      </c>
      <c r="BE9" s="10">
        <f>M28</f>
        <v>141</v>
      </c>
      <c r="BF9" s="10">
        <f>N28</f>
        <v>173</v>
      </c>
      <c r="BG9" s="10">
        <f>O28</f>
        <v>173</v>
      </c>
      <c r="BH9" s="10">
        <f>P28</f>
        <v>159</v>
      </c>
      <c r="BI9" s="10">
        <f>Q28</f>
        <v>161</v>
      </c>
      <c r="BJ9" s="10">
        <f>R28</f>
        <v>124</v>
      </c>
      <c r="BK9" s="10">
        <f>S28</f>
        <v>128</v>
      </c>
      <c r="BL9" s="10">
        <f>T28</f>
        <v>143</v>
      </c>
      <c r="BM9" s="10">
        <f>U28</f>
        <v>142</v>
      </c>
      <c r="BN9" s="10">
        <f>V28</f>
        <v>157</v>
      </c>
      <c r="BO9" s="10">
        <f>W28</f>
        <v>123</v>
      </c>
      <c r="BP9" s="10">
        <f>X28</f>
        <v>170</v>
      </c>
      <c r="BQ9" s="10">
        <f>Y28</f>
        <v>132</v>
      </c>
      <c r="BR9" s="10">
        <f>Z28</f>
        <v>156</v>
      </c>
      <c r="BS9" s="10">
        <f>AA28</f>
        <v>154</v>
      </c>
      <c r="BT9" s="10">
        <f>AB28</f>
        <v>146</v>
      </c>
      <c r="BU9" s="10">
        <f>AC28</f>
        <v>159</v>
      </c>
      <c r="BV9" s="10">
        <f>AD28</f>
        <v>146</v>
      </c>
      <c r="BW9" s="10">
        <f>AE28</f>
        <v>186</v>
      </c>
      <c r="BX9" s="10">
        <f>AF28</f>
        <v>180</v>
      </c>
      <c r="BY9" s="10">
        <f>AG28</f>
        <v>125</v>
      </c>
      <c r="BZ9" s="10">
        <f>AH28</f>
        <v>165</v>
      </c>
      <c r="CA9" s="11"/>
      <c r="CB9" s="11"/>
      <c r="CC9" s="11"/>
      <c r="CD9" s="11"/>
      <c r="CE9" s="11"/>
      <c r="CF9" s="11"/>
      <c r="CG9" s="11"/>
      <c r="CH9" s="11"/>
      <c r="CI9" s="11"/>
    </row>
    <row r="10" spans="1:87"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0"/>
        <v>310</v>
      </c>
      <c r="AU10" s="10" t="s">
        <v>16</v>
      </c>
      <c r="AV10" s="10">
        <f>D30</f>
        <v>82</v>
      </c>
      <c r="AW10" s="10">
        <f>E30</f>
        <v>80</v>
      </c>
      <c r="AX10" s="10">
        <f>F30</f>
        <v>57</v>
      </c>
      <c r="AY10" s="10">
        <f>G30</f>
        <v>55</v>
      </c>
      <c r="AZ10" s="10">
        <f>H30</f>
        <v>69</v>
      </c>
      <c r="BA10" s="10">
        <f>I30</f>
        <v>73</v>
      </c>
      <c r="BB10" s="10">
        <f>J30</f>
        <v>92</v>
      </c>
      <c r="BC10" s="10">
        <f>K30</f>
        <v>87</v>
      </c>
      <c r="BD10" s="10">
        <f>L30</f>
        <v>79</v>
      </c>
      <c r="BE10" s="10">
        <f>M30</f>
        <v>79</v>
      </c>
      <c r="BF10" s="10">
        <f>N30</f>
        <v>76</v>
      </c>
      <c r="BG10" s="10">
        <f>O30</f>
        <v>83</v>
      </c>
      <c r="BH10" s="10">
        <f>P30</f>
        <v>71</v>
      </c>
      <c r="BI10" s="10">
        <f>Q30</f>
        <v>89</v>
      </c>
      <c r="BJ10" s="10">
        <f>R30</f>
        <v>67</v>
      </c>
      <c r="BK10" s="10">
        <f>S30</f>
        <v>79</v>
      </c>
      <c r="BL10" s="10">
        <f>T30</f>
        <v>85</v>
      </c>
      <c r="BM10" s="10">
        <f>U30</f>
        <v>78</v>
      </c>
      <c r="BN10" s="10">
        <f>V30</f>
        <v>69</v>
      </c>
      <c r="BO10" s="10">
        <f>W30</f>
        <v>52</v>
      </c>
      <c r="BP10" s="10">
        <f>X30</f>
        <v>104</v>
      </c>
      <c r="BQ10" s="10">
        <f>Y30</f>
        <v>63</v>
      </c>
      <c r="BR10" s="10">
        <f>Z30</f>
        <v>80</v>
      </c>
      <c r="BS10" s="10">
        <f>AA30</f>
        <v>84</v>
      </c>
      <c r="BT10" s="10">
        <f>AB30</f>
        <v>69</v>
      </c>
      <c r="BU10" s="10">
        <f>AC30</f>
        <v>80</v>
      </c>
      <c r="BV10" s="10">
        <f>AD30</f>
        <v>90</v>
      </c>
      <c r="BW10" s="10">
        <f>AE30</f>
        <v>98</v>
      </c>
      <c r="BX10" s="10">
        <f>AF30</f>
        <v>85</v>
      </c>
      <c r="BY10" s="10">
        <f>AG30</f>
        <v>83</v>
      </c>
      <c r="BZ10" s="10">
        <f>AH30</f>
        <v>72</v>
      </c>
      <c r="CA10" s="11"/>
      <c r="CB10" s="11"/>
      <c r="CC10" s="11"/>
      <c r="CD10" s="11"/>
      <c r="CE10" s="11"/>
      <c r="CF10" s="11"/>
      <c r="CG10" s="11"/>
      <c r="CH10" s="11"/>
      <c r="CI10" s="11"/>
    </row>
    <row r="11" spans="1:87" s="10" customFormat="1" ht="12.75" customHeight="1">
      <c r="A11" s="29"/>
      <c r="B11" s="30"/>
      <c r="C11" s="31" t="s">
        <v>13</v>
      </c>
      <c r="D11" s="32">
        <v>8</v>
      </c>
      <c r="E11" s="33">
        <v>7</v>
      </c>
      <c r="F11" s="33">
        <v>7</v>
      </c>
      <c r="G11" s="33">
        <v>8</v>
      </c>
      <c r="H11" s="33">
        <v>8</v>
      </c>
      <c r="I11" s="33">
        <v>9</v>
      </c>
      <c r="J11" s="33">
        <v>10</v>
      </c>
      <c r="K11" s="33">
        <v>9</v>
      </c>
      <c r="L11" s="33">
        <v>7</v>
      </c>
      <c r="M11" s="33">
        <v>5</v>
      </c>
      <c r="N11" s="33">
        <v>5</v>
      </c>
      <c r="O11" s="33">
        <v>6</v>
      </c>
      <c r="P11" s="33">
        <v>4</v>
      </c>
      <c r="Q11" s="33">
        <v>3</v>
      </c>
      <c r="R11" s="33">
        <v>4</v>
      </c>
      <c r="S11" s="33">
        <v>5</v>
      </c>
      <c r="T11" s="33">
        <v>3</v>
      </c>
      <c r="U11" s="33">
        <v>4</v>
      </c>
      <c r="V11" s="33">
        <v>3</v>
      </c>
      <c r="W11" s="33">
        <v>4</v>
      </c>
      <c r="X11" s="33">
        <v>6</v>
      </c>
      <c r="Y11" s="33">
        <v>6</v>
      </c>
      <c r="Z11" s="33">
        <v>6</v>
      </c>
      <c r="AA11" s="33">
        <v>5</v>
      </c>
      <c r="AB11" s="33">
        <v>5</v>
      </c>
      <c r="AC11" s="33">
        <v>6</v>
      </c>
      <c r="AD11" s="33">
        <v>7</v>
      </c>
      <c r="AE11" s="33">
        <v>8</v>
      </c>
      <c r="AF11" s="33">
        <v>9</v>
      </c>
      <c r="AG11" s="33">
        <v>10</v>
      </c>
      <c r="AH11" s="33">
        <v>10</v>
      </c>
      <c r="AI11" s="34">
        <f t="shared" si="0"/>
        <v>197</v>
      </c>
      <c r="AU11" s="10" t="s">
        <v>17</v>
      </c>
      <c r="AV11" s="10">
        <f>SUM(D32,D33,D35,D36)</f>
        <v>219</v>
      </c>
      <c r="AW11" s="10">
        <f>SUM(E32,E33,E35,E36)</f>
        <v>253</v>
      </c>
      <c r="AX11" s="10">
        <f>SUM(F32,F33,F35,F36)</f>
        <v>225</v>
      </c>
      <c r="AY11" s="10">
        <f>SUM(G32,G33,G35,G36)</f>
        <v>190</v>
      </c>
      <c r="AZ11" s="10">
        <f>SUM(H32,H33,H35,H36)</f>
        <v>222</v>
      </c>
      <c r="BA11" s="10">
        <f>SUM(I32,I33,I35,I36)</f>
        <v>248</v>
      </c>
      <c r="BB11" s="10">
        <f>SUM(J32,J33,J35,J36)</f>
        <v>281</v>
      </c>
      <c r="BC11" s="10">
        <f>SUM(K32,K33,K35,K36)</f>
        <v>241</v>
      </c>
      <c r="BD11" s="10">
        <f>SUM(L32,L33,L35,L36)</f>
        <v>225</v>
      </c>
      <c r="BE11" s="10">
        <f>SUM(M32,M33,M35,M36)</f>
        <v>204</v>
      </c>
      <c r="BF11" s="10">
        <f>SUM(N32,N33,N35,N36)</f>
        <v>232</v>
      </c>
      <c r="BG11" s="10">
        <f>SUM(O32,O33,O35,O36)</f>
        <v>227</v>
      </c>
      <c r="BH11" s="10">
        <f>SUM(P32,P33,P35,P36)</f>
        <v>216</v>
      </c>
      <c r="BI11" s="10">
        <f>SUM(Q32,Q33,Q35,Q36)</f>
        <v>226</v>
      </c>
      <c r="BJ11" s="10">
        <f>SUM(R32,R33,R35,R36)</f>
        <v>186</v>
      </c>
      <c r="BK11" s="10">
        <f>SUM(S32,S33,S35,S36)</f>
        <v>218</v>
      </c>
      <c r="BL11" s="10">
        <f>SUM(T32,T33,T35,T36)</f>
        <v>199</v>
      </c>
      <c r="BM11" s="10">
        <f>SUM(U32,U33,U35,U36)</f>
        <v>225</v>
      </c>
      <c r="BN11" s="10">
        <f>SUM(V32,V33,V35,V36)</f>
        <v>206</v>
      </c>
      <c r="BO11" s="10">
        <f>SUM(W32,W33,W35,W36)</f>
        <v>175</v>
      </c>
      <c r="BP11" s="10">
        <f>SUM(X32,X33,X35,X36)</f>
        <v>274</v>
      </c>
      <c r="BQ11" s="10">
        <f>SUM(Y32,Y33,Y35,Y36)</f>
        <v>179</v>
      </c>
      <c r="BR11" s="10">
        <f>SUM(Z32,Z33,Z35,Z36)</f>
        <v>245</v>
      </c>
      <c r="BS11" s="10">
        <f>SUM(AA32,AA33,AA35,AA36)</f>
        <v>227</v>
      </c>
      <c r="BT11" s="10">
        <f>SUM(AB32,AB33,AB35,AB36)</f>
        <v>219</v>
      </c>
      <c r="BU11" s="10">
        <f>SUM(AC32,AC33,AC35,AC36)</f>
        <v>201</v>
      </c>
      <c r="BV11" s="10">
        <f>SUM(AD32,AD33,AD35,AD36)</f>
        <v>236</v>
      </c>
      <c r="BW11" s="10">
        <f>SUM(AE32,AE33,AE35,AE36)</f>
        <v>272</v>
      </c>
      <c r="BX11" s="10">
        <f>SUM(AF32,AF33,AF35,AF36)</f>
        <v>244</v>
      </c>
      <c r="BY11" s="10">
        <f>SUM(AG32,AG33,AG35,AG36)</f>
        <v>261</v>
      </c>
      <c r="BZ11" s="10">
        <f>SUM(AH32,AH33,AH35,AH36)</f>
        <v>253</v>
      </c>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0"/>
        <v>155</v>
      </c>
      <c r="AU12" s="10" t="s">
        <v>19</v>
      </c>
      <c r="AV12" s="10">
        <f>SUM(D37,D38)</f>
        <v>38</v>
      </c>
      <c r="AW12" s="10">
        <f>SUM(E37,E38)</f>
        <v>40</v>
      </c>
      <c r="AX12" s="10">
        <f>SUM(F37,F38)</f>
        <v>31</v>
      </c>
      <c r="AY12" s="10">
        <f>SUM(G37,G38)</f>
        <v>34</v>
      </c>
      <c r="AZ12" s="10">
        <f>SUM(H37,H38)</f>
        <v>21</v>
      </c>
      <c r="BA12" s="10">
        <f>SUM(I37,I38)</f>
        <v>18</v>
      </c>
      <c r="BB12" s="10">
        <f>SUM(J37,J38)</f>
        <v>27</v>
      </c>
      <c r="BC12" s="10">
        <f>SUM(K37,K38)</f>
        <v>48</v>
      </c>
      <c r="BD12" s="10">
        <f>SUM(L37,L38)</f>
        <v>36</v>
      </c>
      <c r="BE12" s="10">
        <f>SUM(M37,M38)</f>
        <v>32</v>
      </c>
      <c r="BF12" s="10">
        <f>SUM(N37,N38)</f>
        <v>38</v>
      </c>
      <c r="BG12" s="10">
        <f>SUM(O37,O38)</f>
        <v>32</v>
      </c>
      <c r="BH12" s="10">
        <f>SUM(P37,P38)</f>
        <v>27</v>
      </c>
      <c r="BI12" s="10">
        <f>SUM(Q37,Q38)</f>
        <v>26</v>
      </c>
      <c r="BJ12" s="10">
        <f>SUM(R37,R38)</f>
        <v>34</v>
      </c>
      <c r="BK12" s="10">
        <f>SUM(S37,S38)</f>
        <v>49</v>
      </c>
      <c r="BL12" s="10">
        <f>SUM(T37,T38)</f>
        <v>33</v>
      </c>
      <c r="BM12" s="10">
        <f>SUM(U37,U38)</f>
        <v>35</v>
      </c>
      <c r="BN12" s="10">
        <f>SUM(V37,V38)</f>
        <v>28</v>
      </c>
      <c r="BO12" s="10">
        <f>SUM(W37,W38)</f>
        <v>26</v>
      </c>
      <c r="BP12" s="10">
        <f>SUM(X37,X38)</f>
        <v>36</v>
      </c>
      <c r="BQ12" s="10">
        <f>SUM(Y37,Y38)</f>
        <v>30</v>
      </c>
      <c r="BR12" s="10">
        <f>SUM(Z37,Z38)</f>
        <v>28</v>
      </c>
      <c r="BS12" s="10">
        <f>SUM(AA37,AA38)</f>
        <v>31</v>
      </c>
      <c r="BT12" s="10">
        <f>SUM(AB37,AB38)</f>
        <v>34</v>
      </c>
      <c r="BU12" s="10">
        <f>SUM(AC37,AC38)</f>
        <v>22</v>
      </c>
      <c r="BV12" s="10">
        <f>SUM(AD37,AD38)</f>
        <v>31</v>
      </c>
      <c r="BW12" s="10">
        <f>SUM(AE37,AE38)</f>
        <v>42</v>
      </c>
      <c r="BX12" s="10">
        <f>SUM(AF37,AF38)</f>
        <v>30</v>
      </c>
      <c r="BY12" s="10">
        <f>SUM(AG37,AG38)</f>
        <v>42</v>
      </c>
      <c r="BZ12" s="10">
        <f>SUM(AH37,AH38)</f>
        <v>33</v>
      </c>
      <c r="CA12" s="11"/>
      <c r="CB12" s="11"/>
      <c r="CC12" s="11"/>
      <c r="CD12" s="11"/>
      <c r="CE12" s="11"/>
      <c r="CF12" s="11"/>
      <c r="CG12" s="11"/>
      <c r="CH12" s="11"/>
      <c r="CI12" s="11"/>
    </row>
    <row r="13" spans="1:87" s="10" customFormat="1" ht="12.75" customHeight="1">
      <c r="A13" s="40"/>
      <c r="B13" s="41"/>
      <c r="C13" s="42" t="s">
        <v>13</v>
      </c>
      <c r="D13" s="43">
        <v>4</v>
      </c>
      <c r="E13" s="44">
        <v>3</v>
      </c>
      <c r="F13" s="44">
        <v>3</v>
      </c>
      <c r="G13" s="44">
        <v>2</v>
      </c>
      <c r="H13" s="44">
        <v>2</v>
      </c>
      <c r="I13" s="44">
        <v>2</v>
      </c>
      <c r="J13" s="44">
        <v>4</v>
      </c>
      <c r="K13" s="44">
        <v>3</v>
      </c>
      <c r="L13" s="44">
        <v>5</v>
      </c>
      <c r="M13" s="44">
        <v>4</v>
      </c>
      <c r="N13" s="44">
        <v>3</v>
      </c>
      <c r="O13" s="44">
        <v>3</v>
      </c>
      <c r="P13" s="44">
        <v>4</v>
      </c>
      <c r="Q13" s="44">
        <v>4</v>
      </c>
      <c r="R13" s="44">
        <v>3</v>
      </c>
      <c r="S13" s="44">
        <v>4</v>
      </c>
      <c r="T13" s="44">
        <v>4</v>
      </c>
      <c r="U13" s="44">
        <v>3</v>
      </c>
      <c r="V13" s="44">
        <v>4</v>
      </c>
      <c r="W13" s="44">
        <v>4</v>
      </c>
      <c r="X13" s="44">
        <v>4</v>
      </c>
      <c r="Y13" s="44">
        <v>4</v>
      </c>
      <c r="Z13" s="44">
        <v>2</v>
      </c>
      <c r="AA13" s="44">
        <v>1</v>
      </c>
      <c r="AB13" s="44">
        <v>4</v>
      </c>
      <c r="AC13" s="44">
        <v>5</v>
      </c>
      <c r="AD13" s="44">
        <v>4</v>
      </c>
      <c r="AE13" s="44">
        <v>4</v>
      </c>
      <c r="AF13" s="44">
        <v>5</v>
      </c>
      <c r="AG13" s="44">
        <v>4</v>
      </c>
      <c r="AH13" s="44">
        <v>4</v>
      </c>
      <c r="AI13" s="45">
        <f t="shared" si="0"/>
        <v>109</v>
      </c>
      <c r="AU13" s="10" t="s">
        <v>20</v>
      </c>
      <c r="AV13" s="10">
        <f>D39</f>
        <v>151</v>
      </c>
      <c r="AW13" s="10">
        <f>E39</f>
        <v>235</v>
      </c>
      <c r="AX13" s="10">
        <f>F39</f>
        <v>141</v>
      </c>
      <c r="AY13" s="10">
        <f>G39</f>
        <v>141</v>
      </c>
      <c r="AZ13" s="10">
        <f>H39</f>
        <v>187</v>
      </c>
      <c r="BA13" s="10">
        <f>I39</f>
        <v>203</v>
      </c>
      <c r="BB13" s="10">
        <f>J39</f>
        <v>222</v>
      </c>
      <c r="BC13" s="10">
        <f>K39</f>
        <v>173</v>
      </c>
      <c r="BD13" s="10">
        <f>L39</f>
        <v>171</v>
      </c>
      <c r="BE13" s="10">
        <f>M39</f>
        <v>148</v>
      </c>
      <c r="BF13" s="10">
        <f>N39</f>
        <v>150</v>
      </c>
      <c r="BG13" s="10">
        <f>O39</f>
        <v>187</v>
      </c>
      <c r="BH13" s="10">
        <f>P39</f>
        <v>151</v>
      </c>
      <c r="BI13" s="10">
        <f>Q39</f>
        <v>172</v>
      </c>
      <c r="BJ13" s="10">
        <f>R39</f>
        <v>152</v>
      </c>
      <c r="BK13" s="10">
        <f>S39</f>
        <v>148</v>
      </c>
      <c r="BL13" s="10">
        <f>T39</f>
        <v>174</v>
      </c>
      <c r="BM13" s="10">
        <f>U39</f>
        <v>140</v>
      </c>
      <c r="BN13" s="10">
        <f>V39</f>
        <v>171</v>
      </c>
      <c r="BO13" s="10">
        <f>W39</f>
        <v>202</v>
      </c>
      <c r="BP13" s="10">
        <f>X39</f>
        <v>204</v>
      </c>
      <c r="BQ13" s="10">
        <f>Y39</f>
        <v>149</v>
      </c>
      <c r="BR13" s="10">
        <f>Z39</f>
        <v>165</v>
      </c>
      <c r="BS13" s="10">
        <f>AA39</f>
        <v>153</v>
      </c>
      <c r="BT13" s="10">
        <f>AB39</f>
        <v>150</v>
      </c>
      <c r="BU13" s="10">
        <f>AC39</f>
        <v>175</v>
      </c>
      <c r="BV13" s="10">
        <f>AD39</f>
        <v>155</v>
      </c>
      <c r="BW13" s="10">
        <f>AE39</f>
        <v>200</v>
      </c>
      <c r="BX13" s="10">
        <f>AF39</f>
        <v>181</v>
      </c>
      <c r="BY13" s="10">
        <f>AG39</f>
        <v>188</v>
      </c>
      <c r="BZ13" s="10">
        <f>AH39</f>
        <v>203</v>
      </c>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0"/>
        <v>0</v>
      </c>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0"/>
        <v>0</v>
      </c>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0"/>
        <v>403</v>
      </c>
      <c r="CA16" s="11"/>
      <c r="CB16" s="11"/>
      <c r="CC16" s="11"/>
      <c r="CD16" s="11"/>
      <c r="CE16" s="11"/>
      <c r="CF16" s="11"/>
      <c r="CG16" s="11"/>
      <c r="CH16" s="11"/>
      <c r="CI16" s="11"/>
    </row>
    <row r="17" spans="1:87" s="10" customFormat="1" ht="12.75" customHeight="1">
      <c r="A17" s="29"/>
      <c r="B17" s="30"/>
      <c r="C17" s="31" t="s">
        <v>13</v>
      </c>
      <c r="D17" s="33">
        <v>13</v>
      </c>
      <c r="E17" s="33">
        <v>13</v>
      </c>
      <c r="F17" s="33">
        <v>13</v>
      </c>
      <c r="G17" s="33">
        <v>13</v>
      </c>
      <c r="H17" s="33">
        <v>13</v>
      </c>
      <c r="I17" s="33">
        <v>13</v>
      </c>
      <c r="J17" s="33">
        <v>13</v>
      </c>
      <c r="K17" s="33">
        <v>13</v>
      </c>
      <c r="L17" s="33">
        <v>12</v>
      </c>
      <c r="M17" s="33">
        <v>11</v>
      </c>
      <c r="N17" s="33">
        <v>11</v>
      </c>
      <c r="O17" s="33">
        <v>11</v>
      </c>
      <c r="P17" s="33">
        <v>13</v>
      </c>
      <c r="Q17" s="33">
        <v>13</v>
      </c>
      <c r="R17" s="33">
        <v>10</v>
      </c>
      <c r="S17" s="33">
        <v>9</v>
      </c>
      <c r="T17" s="33">
        <v>9</v>
      </c>
      <c r="U17" s="33">
        <v>9</v>
      </c>
      <c r="V17" s="33">
        <v>12</v>
      </c>
      <c r="W17" s="33">
        <v>12</v>
      </c>
      <c r="X17" s="33">
        <v>7</v>
      </c>
      <c r="Y17" s="33">
        <v>9</v>
      </c>
      <c r="Z17" s="33">
        <v>9</v>
      </c>
      <c r="AA17" s="33">
        <v>10</v>
      </c>
      <c r="AB17" s="33">
        <v>10</v>
      </c>
      <c r="AC17" s="33">
        <v>12</v>
      </c>
      <c r="AD17" s="33">
        <v>13</v>
      </c>
      <c r="AE17" s="33">
        <v>10</v>
      </c>
      <c r="AF17" s="33">
        <v>11</v>
      </c>
      <c r="AG17" s="33">
        <v>10</v>
      </c>
      <c r="AH17" s="33">
        <v>12</v>
      </c>
      <c r="AI17" s="34">
        <f t="shared" si="0"/>
        <v>349</v>
      </c>
      <c r="CA17" s="11"/>
      <c r="CB17" s="11"/>
      <c r="CC17" s="11"/>
      <c r="CD17" s="11"/>
      <c r="CE17" s="11"/>
      <c r="CF17" s="11"/>
      <c r="CG17" s="11"/>
      <c r="CH17" s="11"/>
      <c r="CI17" s="11"/>
    </row>
    <row r="18" spans="1:87"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0"/>
        <v>186</v>
      </c>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11"/>
      <c r="CB18" s="11"/>
      <c r="CC18" s="11"/>
      <c r="CD18" s="11"/>
      <c r="CE18" s="11"/>
      <c r="CF18" s="11"/>
      <c r="CG18" s="11"/>
      <c r="CH18" s="11"/>
      <c r="CI18" s="11"/>
    </row>
    <row r="19" spans="1:87" s="10" customFormat="1" ht="12.75" customHeight="1">
      <c r="A19" s="29"/>
      <c r="B19" s="30"/>
      <c r="C19" s="31" t="s">
        <v>13</v>
      </c>
      <c r="D19" s="33">
        <v>3</v>
      </c>
      <c r="E19" s="33">
        <v>3</v>
      </c>
      <c r="F19" s="33">
        <v>3</v>
      </c>
      <c r="G19" s="33">
        <v>4</v>
      </c>
      <c r="H19" s="33">
        <v>4</v>
      </c>
      <c r="I19" s="33">
        <v>5</v>
      </c>
      <c r="J19" s="33">
        <v>5</v>
      </c>
      <c r="K19" s="33">
        <v>5</v>
      </c>
      <c r="L19" s="33">
        <v>3</v>
      </c>
      <c r="M19" s="33">
        <v>4</v>
      </c>
      <c r="N19" s="33">
        <v>4</v>
      </c>
      <c r="O19" s="33">
        <v>2</v>
      </c>
      <c r="P19" s="33">
        <v>2</v>
      </c>
      <c r="Q19" s="33">
        <v>3</v>
      </c>
      <c r="R19" s="33">
        <v>4</v>
      </c>
      <c r="S19" s="33">
        <v>4</v>
      </c>
      <c r="T19" s="33">
        <v>4</v>
      </c>
      <c r="U19" s="33">
        <v>5</v>
      </c>
      <c r="V19" s="33">
        <v>6</v>
      </c>
      <c r="W19" s="33">
        <v>6</v>
      </c>
      <c r="X19" s="33">
        <v>5</v>
      </c>
      <c r="Y19" s="33">
        <v>6</v>
      </c>
      <c r="Z19" s="33">
        <v>6</v>
      </c>
      <c r="AA19" s="33">
        <v>5</v>
      </c>
      <c r="AB19" s="33">
        <v>4</v>
      </c>
      <c r="AC19" s="33">
        <v>4</v>
      </c>
      <c r="AD19" s="33">
        <v>4</v>
      </c>
      <c r="AE19" s="33">
        <v>4</v>
      </c>
      <c r="AF19" s="33">
        <v>4</v>
      </c>
      <c r="AG19" s="33">
        <v>3</v>
      </c>
      <c r="AH19" s="33">
        <v>3</v>
      </c>
      <c r="AI19" s="34">
        <f t="shared" si="0"/>
        <v>127</v>
      </c>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0"/>
        <v>124</v>
      </c>
      <c r="CA20" s="11"/>
      <c r="CB20" s="11"/>
      <c r="CC20" s="11"/>
      <c r="CD20" s="11"/>
      <c r="CE20" s="11"/>
      <c r="CF20" s="11"/>
      <c r="CG20" s="11"/>
      <c r="CH20" s="11"/>
      <c r="CI20" s="11"/>
    </row>
    <row r="21" spans="1:87" s="10" customFormat="1" ht="12.75" customHeight="1">
      <c r="A21" s="40"/>
      <c r="B21" s="41"/>
      <c r="C21" s="42" t="s">
        <v>13</v>
      </c>
      <c r="D21" s="44">
        <v>4</v>
      </c>
      <c r="E21" s="44">
        <v>4</v>
      </c>
      <c r="F21" s="44">
        <v>4</v>
      </c>
      <c r="G21" s="44">
        <v>4</v>
      </c>
      <c r="H21" s="44">
        <v>4</v>
      </c>
      <c r="I21" s="44">
        <v>4</v>
      </c>
      <c r="J21" s="44">
        <v>4</v>
      </c>
      <c r="K21" s="44">
        <v>4</v>
      </c>
      <c r="L21" s="44">
        <v>4</v>
      </c>
      <c r="M21" s="44">
        <v>4</v>
      </c>
      <c r="N21" s="44">
        <v>4</v>
      </c>
      <c r="O21" s="44">
        <v>3</v>
      </c>
      <c r="P21" s="44">
        <v>2</v>
      </c>
      <c r="Q21" s="44">
        <v>2</v>
      </c>
      <c r="R21" s="44">
        <v>3</v>
      </c>
      <c r="S21" s="44">
        <v>3</v>
      </c>
      <c r="T21" s="44">
        <v>3</v>
      </c>
      <c r="U21" s="44">
        <v>3</v>
      </c>
      <c r="V21" s="44">
        <v>3</v>
      </c>
      <c r="W21" s="44">
        <v>3</v>
      </c>
      <c r="X21" s="44">
        <v>4</v>
      </c>
      <c r="Y21" s="44">
        <v>4</v>
      </c>
      <c r="Z21" s="44">
        <v>4</v>
      </c>
      <c r="AA21" s="44">
        <v>3</v>
      </c>
      <c r="AB21" s="44">
        <v>2</v>
      </c>
      <c r="AC21" s="44">
        <v>23</v>
      </c>
      <c r="AD21" s="44">
        <v>2</v>
      </c>
      <c r="AE21" s="44">
        <v>3</v>
      </c>
      <c r="AF21" s="44">
        <v>4</v>
      </c>
      <c r="AG21" s="44">
        <v>3</v>
      </c>
      <c r="AH21" s="44">
        <v>4</v>
      </c>
      <c r="AI21" s="45">
        <f t="shared" si="0"/>
        <v>125</v>
      </c>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0"/>
        <v>434</v>
      </c>
      <c r="CA22" s="11"/>
      <c r="CB22" s="11"/>
      <c r="CC22" s="11"/>
      <c r="CD22" s="11"/>
      <c r="CE22" s="11"/>
      <c r="CF22" s="11"/>
      <c r="CG22" s="11"/>
      <c r="CH22" s="11"/>
      <c r="CI22" s="11"/>
    </row>
    <row r="23" spans="1:87" s="10" customFormat="1" ht="12.75" customHeight="1">
      <c r="A23" s="40"/>
      <c r="B23" s="41"/>
      <c r="C23" s="42" t="s">
        <v>13</v>
      </c>
      <c r="D23" s="44">
        <v>10</v>
      </c>
      <c r="E23" s="44">
        <v>7</v>
      </c>
      <c r="F23" s="44">
        <v>8</v>
      </c>
      <c r="G23" s="44">
        <v>8</v>
      </c>
      <c r="H23" s="44">
        <v>10</v>
      </c>
      <c r="I23" s="44">
        <v>11</v>
      </c>
      <c r="J23" s="44">
        <v>12</v>
      </c>
      <c r="K23" s="44">
        <v>12</v>
      </c>
      <c r="L23" s="44">
        <v>11</v>
      </c>
      <c r="M23" s="44">
        <v>8</v>
      </c>
      <c r="N23" s="44">
        <v>8</v>
      </c>
      <c r="O23" s="44">
        <v>5</v>
      </c>
      <c r="P23" s="44">
        <v>6</v>
      </c>
      <c r="Q23" s="44">
        <v>6</v>
      </c>
      <c r="R23" s="44">
        <v>8</v>
      </c>
      <c r="S23" s="44">
        <v>7</v>
      </c>
      <c r="T23" s="44">
        <v>11</v>
      </c>
      <c r="U23" s="44">
        <v>12</v>
      </c>
      <c r="V23" s="44">
        <v>9</v>
      </c>
      <c r="W23" s="44">
        <v>9</v>
      </c>
      <c r="X23" s="44">
        <v>12</v>
      </c>
      <c r="Y23" s="44">
        <v>12</v>
      </c>
      <c r="Z23" s="44">
        <v>13</v>
      </c>
      <c r="AA23" s="44">
        <v>14</v>
      </c>
      <c r="AB23" s="44">
        <v>12</v>
      </c>
      <c r="AC23" s="44">
        <v>12</v>
      </c>
      <c r="AD23" s="44">
        <v>11</v>
      </c>
      <c r="AE23" s="44">
        <v>10</v>
      </c>
      <c r="AF23" s="44">
        <v>12</v>
      </c>
      <c r="AG23" s="44">
        <v>11</v>
      </c>
      <c r="AH23" s="33">
        <v>11</v>
      </c>
      <c r="AI23" s="45">
        <f t="shared" si="0"/>
        <v>308</v>
      </c>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CA24" s="11"/>
      <c r="CB24" s="11"/>
      <c r="CC24" s="11"/>
      <c r="CD24" s="11"/>
      <c r="CE24" s="11"/>
      <c r="CF24" s="11"/>
      <c r="CG24" s="11"/>
      <c r="CH24" s="11"/>
      <c r="CI24" s="11"/>
    </row>
    <row r="25" spans="1:87" s="53" customFormat="1" ht="12.75" customHeight="1">
      <c r="A25" s="48" t="s">
        <v>9</v>
      </c>
      <c r="B25" s="48"/>
      <c r="C25" s="49"/>
      <c r="D25" s="50">
        <v>80</v>
      </c>
      <c r="E25" s="51">
        <v>80</v>
      </c>
      <c r="F25" s="51">
        <v>76</v>
      </c>
      <c r="G25" s="51">
        <v>73</v>
      </c>
      <c r="H25" s="51">
        <v>77</v>
      </c>
      <c r="I25" s="51">
        <v>70</v>
      </c>
      <c r="J25" s="51">
        <v>94</v>
      </c>
      <c r="K25" s="51">
        <v>106</v>
      </c>
      <c r="L25" s="51">
        <v>91</v>
      </c>
      <c r="M25" s="51">
        <v>98</v>
      </c>
      <c r="N25" s="51">
        <v>77</v>
      </c>
      <c r="O25" s="51">
        <v>78</v>
      </c>
      <c r="P25" s="51">
        <v>53</v>
      </c>
      <c r="Q25" s="51">
        <v>75</v>
      </c>
      <c r="R25" s="51">
        <v>80</v>
      </c>
      <c r="S25" s="51">
        <v>84</v>
      </c>
      <c r="T25" s="51">
        <v>91</v>
      </c>
      <c r="U25" s="51">
        <v>81</v>
      </c>
      <c r="V25" s="51">
        <v>78</v>
      </c>
      <c r="W25" s="51">
        <v>61</v>
      </c>
      <c r="X25" s="51">
        <v>95</v>
      </c>
      <c r="Y25" s="51">
        <v>74</v>
      </c>
      <c r="Z25" s="51">
        <v>99</v>
      </c>
      <c r="AA25" s="51">
        <v>91</v>
      </c>
      <c r="AB25" s="51">
        <v>92</v>
      </c>
      <c r="AC25" s="51">
        <v>77</v>
      </c>
      <c r="AD25" s="51">
        <v>76</v>
      </c>
      <c r="AE25" s="51">
        <v>111</v>
      </c>
      <c r="AF25" s="51">
        <v>90</v>
      </c>
      <c r="AG25" s="51">
        <v>98</v>
      </c>
      <c r="AH25" s="51">
        <v>88</v>
      </c>
      <c r="AI25" s="52">
        <f aca="true" t="shared" si="32" ref="AI25:AI44">SUM(D25:AH25)</f>
        <v>2594</v>
      </c>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1"/>
      <c r="CB25" s="11"/>
      <c r="CC25" s="11"/>
      <c r="CD25" s="11"/>
      <c r="CE25" s="11"/>
      <c r="CF25" s="46"/>
      <c r="CG25" s="46"/>
      <c r="CH25" s="46"/>
      <c r="CI25" s="46"/>
    </row>
    <row r="26" spans="1:87" s="53" customFormat="1" ht="12.75" customHeight="1">
      <c r="A26" s="54" t="s">
        <v>12</v>
      </c>
      <c r="B26" s="54"/>
      <c r="C26" s="55"/>
      <c r="D26" s="57">
        <v>104</v>
      </c>
      <c r="E26" s="57">
        <v>101</v>
      </c>
      <c r="F26" s="57">
        <v>84</v>
      </c>
      <c r="G26" s="57">
        <v>67</v>
      </c>
      <c r="H26" s="57">
        <v>87</v>
      </c>
      <c r="I26" s="57">
        <v>81</v>
      </c>
      <c r="J26" s="57">
        <v>100</v>
      </c>
      <c r="K26" s="57">
        <v>99</v>
      </c>
      <c r="L26" s="57">
        <v>79</v>
      </c>
      <c r="M26" s="57">
        <v>91</v>
      </c>
      <c r="N26" s="57">
        <v>80</v>
      </c>
      <c r="O26" s="57">
        <v>97</v>
      </c>
      <c r="P26" s="57">
        <v>87</v>
      </c>
      <c r="Q26" s="57">
        <v>86</v>
      </c>
      <c r="R26" s="57">
        <v>98</v>
      </c>
      <c r="S26" s="57">
        <v>90</v>
      </c>
      <c r="T26" s="57">
        <v>80</v>
      </c>
      <c r="U26" s="57">
        <v>78</v>
      </c>
      <c r="V26" s="57">
        <v>65</v>
      </c>
      <c r="W26" s="57">
        <v>76</v>
      </c>
      <c r="X26" s="57">
        <v>127</v>
      </c>
      <c r="Y26" s="57">
        <v>79</v>
      </c>
      <c r="Z26" s="57">
        <v>120</v>
      </c>
      <c r="AA26" s="57">
        <v>80</v>
      </c>
      <c r="AB26" s="57">
        <v>96</v>
      </c>
      <c r="AC26" s="57">
        <v>86</v>
      </c>
      <c r="AD26" s="57">
        <v>87</v>
      </c>
      <c r="AE26" s="57">
        <v>116</v>
      </c>
      <c r="AF26" s="57">
        <v>100</v>
      </c>
      <c r="AG26" s="57">
        <v>105</v>
      </c>
      <c r="AH26" s="57">
        <v>99</v>
      </c>
      <c r="AI26" s="58">
        <f t="shared" si="32"/>
        <v>2825</v>
      </c>
      <c r="AM26" s="10"/>
      <c r="AN26" s="10"/>
      <c r="AO26" s="10"/>
      <c r="AP26" s="10"/>
      <c r="AQ26" s="10"/>
      <c r="AR26" s="10"/>
      <c r="AS26" s="10"/>
      <c r="AT26" s="10"/>
      <c r="AU26" s="10"/>
      <c r="CA26" s="11"/>
      <c r="CB26" s="11"/>
      <c r="CC26" s="11"/>
      <c r="CD26" s="11"/>
      <c r="CE26" s="11"/>
      <c r="CF26" s="46"/>
      <c r="CG26" s="46"/>
      <c r="CH26" s="46"/>
      <c r="CI26" s="46"/>
    </row>
    <row r="27" spans="1:87" s="53" customFormat="1" ht="12.75" customHeight="1">
      <c r="A27" s="59" t="s">
        <v>14</v>
      </c>
      <c r="B27" s="60" t="s">
        <v>29</v>
      </c>
      <c r="C27" s="61"/>
      <c r="D27" s="62">
        <v>207</v>
      </c>
      <c r="E27" s="47">
        <v>224</v>
      </c>
      <c r="F27" s="47">
        <v>165</v>
      </c>
      <c r="G27" s="47">
        <v>182</v>
      </c>
      <c r="H27" s="47">
        <v>175</v>
      </c>
      <c r="I27" s="47">
        <v>210</v>
      </c>
      <c r="J27" s="47">
        <v>274</v>
      </c>
      <c r="K27" s="47">
        <v>198</v>
      </c>
      <c r="L27" s="47">
        <v>189</v>
      </c>
      <c r="M27" s="47">
        <v>172</v>
      </c>
      <c r="N27" s="47">
        <v>210</v>
      </c>
      <c r="O27" s="47">
        <v>204</v>
      </c>
      <c r="P27" s="47">
        <v>203</v>
      </c>
      <c r="Q27" s="47">
        <v>197</v>
      </c>
      <c r="R27" s="47">
        <v>155</v>
      </c>
      <c r="S27" s="47">
        <v>156</v>
      </c>
      <c r="T27" s="47">
        <v>172</v>
      </c>
      <c r="U27" s="47">
        <v>161</v>
      </c>
      <c r="V27" s="47">
        <v>191</v>
      </c>
      <c r="W27" s="47">
        <v>161</v>
      </c>
      <c r="X27" s="47">
        <v>216</v>
      </c>
      <c r="Y27" s="47">
        <v>159</v>
      </c>
      <c r="Z27" s="47">
        <v>193</v>
      </c>
      <c r="AA27" s="47">
        <v>188</v>
      </c>
      <c r="AB27" s="47">
        <v>176</v>
      </c>
      <c r="AC27" s="47">
        <v>195</v>
      </c>
      <c r="AD27" s="47">
        <v>183</v>
      </c>
      <c r="AE27" s="47">
        <v>230</v>
      </c>
      <c r="AF27" s="47">
        <v>209</v>
      </c>
      <c r="AG27" s="47">
        <v>151</v>
      </c>
      <c r="AH27" s="47">
        <v>208</v>
      </c>
      <c r="AI27" s="39">
        <f t="shared" si="32"/>
        <v>5914</v>
      </c>
      <c r="AM27" s="10"/>
      <c r="AN27" s="10"/>
      <c r="AO27" s="10"/>
      <c r="AP27" s="10"/>
      <c r="AQ27" s="10"/>
      <c r="AR27" s="10"/>
      <c r="AS27" s="10"/>
      <c r="AT27" s="10"/>
      <c r="AU27" s="10"/>
      <c r="CA27" s="11"/>
      <c r="CB27" s="11"/>
      <c r="CC27" s="11"/>
      <c r="CD27" s="11"/>
      <c r="CE27" s="11"/>
      <c r="CF27" s="46"/>
      <c r="CG27" s="46"/>
      <c r="CH27" s="46"/>
      <c r="CI27" s="46"/>
    </row>
    <row r="28" spans="1:87" s="53" customFormat="1" ht="12.75" customHeight="1">
      <c r="A28" s="59"/>
      <c r="B28" s="63" t="s">
        <v>30</v>
      </c>
      <c r="C28" s="64"/>
      <c r="D28" s="32">
        <v>164</v>
      </c>
      <c r="E28" s="33">
        <v>189</v>
      </c>
      <c r="F28" s="33">
        <v>139</v>
      </c>
      <c r="G28" s="33">
        <v>143</v>
      </c>
      <c r="H28" s="33">
        <v>138</v>
      </c>
      <c r="I28" s="33">
        <v>171</v>
      </c>
      <c r="J28" s="33">
        <v>205</v>
      </c>
      <c r="K28" s="33">
        <v>164</v>
      </c>
      <c r="L28" s="33">
        <v>156</v>
      </c>
      <c r="M28" s="33">
        <v>141</v>
      </c>
      <c r="N28" s="33">
        <v>173</v>
      </c>
      <c r="O28" s="33">
        <v>173</v>
      </c>
      <c r="P28" s="33">
        <v>159</v>
      </c>
      <c r="Q28" s="33">
        <v>161</v>
      </c>
      <c r="R28" s="33">
        <v>124</v>
      </c>
      <c r="S28" s="33">
        <v>128</v>
      </c>
      <c r="T28" s="33">
        <v>143</v>
      </c>
      <c r="U28" s="33">
        <v>142</v>
      </c>
      <c r="V28" s="33">
        <v>157</v>
      </c>
      <c r="W28" s="33">
        <v>123</v>
      </c>
      <c r="X28" s="33">
        <v>170</v>
      </c>
      <c r="Y28" s="33">
        <v>132</v>
      </c>
      <c r="Z28" s="33">
        <v>156</v>
      </c>
      <c r="AA28" s="47">
        <v>154</v>
      </c>
      <c r="AB28" s="47">
        <v>146</v>
      </c>
      <c r="AC28" s="33">
        <v>159</v>
      </c>
      <c r="AD28" s="33">
        <v>146</v>
      </c>
      <c r="AE28" s="47">
        <v>186</v>
      </c>
      <c r="AF28" s="47">
        <v>180</v>
      </c>
      <c r="AG28" s="47">
        <v>125</v>
      </c>
      <c r="AH28" s="47">
        <v>165</v>
      </c>
      <c r="AI28" s="34">
        <f t="shared" si="32"/>
        <v>4812</v>
      </c>
      <c r="AM28" s="10"/>
      <c r="AN28" s="10"/>
      <c r="AO28" s="10"/>
      <c r="AP28" s="10"/>
      <c r="AQ28" s="10"/>
      <c r="AR28" s="10"/>
      <c r="AS28" s="10"/>
      <c r="AT28" s="10"/>
      <c r="AU28" s="10"/>
      <c r="CA28" s="11"/>
      <c r="CB28" s="11"/>
      <c r="CC28" s="11"/>
      <c r="CD28" s="11"/>
      <c r="CE28" s="11"/>
      <c r="CF28" s="46"/>
      <c r="CG28" s="46"/>
      <c r="CH28" s="46"/>
      <c r="CI28" s="46"/>
    </row>
    <row r="29" spans="1:87" s="53" customFormat="1" ht="12.75" customHeight="1">
      <c r="A29" s="59" t="s">
        <v>16</v>
      </c>
      <c r="B29" s="60" t="s">
        <v>29</v>
      </c>
      <c r="C29" s="61"/>
      <c r="D29" s="62">
        <v>84</v>
      </c>
      <c r="E29" s="47">
        <v>84</v>
      </c>
      <c r="F29" s="47">
        <v>57</v>
      </c>
      <c r="G29" s="47">
        <v>55</v>
      </c>
      <c r="H29" s="47">
        <v>71</v>
      </c>
      <c r="I29" s="47">
        <v>75</v>
      </c>
      <c r="J29" s="47">
        <v>95</v>
      </c>
      <c r="K29" s="47">
        <v>88</v>
      </c>
      <c r="L29" s="47">
        <v>81</v>
      </c>
      <c r="M29" s="47">
        <v>79</v>
      </c>
      <c r="N29" s="47">
        <v>78</v>
      </c>
      <c r="O29" s="47">
        <v>90</v>
      </c>
      <c r="P29" s="47">
        <v>76</v>
      </c>
      <c r="Q29" s="47">
        <v>96</v>
      </c>
      <c r="R29" s="47">
        <v>70</v>
      </c>
      <c r="S29" s="47">
        <v>80</v>
      </c>
      <c r="T29" s="47">
        <v>90</v>
      </c>
      <c r="U29" s="47">
        <v>85</v>
      </c>
      <c r="V29" s="47">
        <v>73</v>
      </c>
      <c r="W29" s="47">
        <v>53</v>
      </c>
      <c r="X29" s="47">
        <v>107</v>
      </c>
      <c r="Y29" s="47">
        <v>68</v>
      </c>
      <c r="Z29" s="47">
        <v>82</v>
      </c>
      <c r="AA29" s="47">
        <v>86</v>
      </c>
      <c r="AB29" s="47">
        <v>71</v>
      </c>
      <c r="AC29" s="47">
        <v>85</v>
      </c>
      <c r="AD29" s="47">
        <v>92</v>
      </c>
      <c r="AE29" s="47">
        <v>100</v>
      </c>
      <c r="AF29" s="47">
        <v>93</v>
      </c>
      <c r="AG29" s="47">
        <v>89</v>
      </c>
      <c r="AH29" s="47">
        <v>73</v>
      </c>
      <c r="AI29" s="39">
        <f t="shared" si="32"/>
        <v>2506</v>
      </c>
      <c r="AU29" s="10"/>
      <c r="CA29" s="46"/>
      <c r="CB29" s="46"/>
      <c r="CC29" s="46"/>
      <c r="CD29" s="46"/>
      <c r="CE29" s="46"/>
      <c r="CF29" s="46"/>
      <c r="CG29" s="46"/>
      <c r="CH29" s="46"/>
      <c r="CI29" s="46"/>
    </row>
    <row r="30" spans="1:87" s="53" customFormat="1" ht="12.75" customHeight="1">
      <c r="A30" s="59"/>
      <c r="B30" s="63" t="s">
        <v>30</v>
      </c>
      <c r="C30" s="64"/>
      <c r="D30" s="32">
        <v>82</v>
      </c>
      <c r="E30" s="33">
        <v>80</v>
      </c>
      <c r="F30" s="33">
        <v>57</v>
      </c>
      <c r="G30" s="33">
        <v>55</v>
      </c>
      <c r="H30" s="33">
        <v>69</v>
      </c>
      <c r="I30" s="33">
        <v>73</v>
      </c>
      <c r="J30" s="33">
        <v>92</v>
      </c>
      <c r="K30" s="33">
        <v>87</v>
      </c>
      <c r="L30" s="33">
        <v>79</v>
      </c>
      <c r="M30" s="33">
        <v>79</v>
      </c>
      <c r="N30" s="33">
        <v>76</v>
      </c>
      <c r="O30" s="33">
        <v>83</v>
      </c>
      <c r="P30" s="33">
        <v>71</v>
      </c>
      <c r="Q30" s="33">
        <v>89</v>
      </c>
      <c r="R30" s="33">
        <v>67</v>
      </c>
      <c r="S30" s="33">
        <v>79</v>
      </c>
      <c r="T30" s="33">
        <v>85</v>
      </c>
      <c r="U30" s="33">
        <v>78</v>
      </c>
      <c r="V30" s="33">
        <v>69</v>
      </c>
      <c r="W30" s="33">
        <v>52</v>
      </c>
      <c r="X30" s="33">
        <v>104</v>
      </c>
      <c r="Y30" s="33">
        <v>63</v>
      </c>
      <c r="Z30" s="33">
        <v>80</v>
      </c>
      <c r="AA30" s="33">
        <v>84</v>
      </c>
      <c r="AB30" s="33">
        <v>69</v>
      </c>
      <c r="AC30" s="33">
        <v>80</v>
      </c>
      <c r="AD30" s="33">
        <v>90</v>
      </c>
      <c r="AE30" s="33">
        <v>98</v>
      </c>
      <c r="AF30" s="33">
        <v>85</v>
      </c>
      <c r="AG30" s="33">
        <v>83</v>
      </c>
      <c r="AH30" s="33">
        <v>72</v>
      </c>
      <c r="AI30" s="34">
        <f t="shared" si="32"/>
        <v>2410</v>
      </c>
      <c r="AU30" s="10"/>
      <c r="CA30" s="46"/>
      <c r="CB30" s="46"/>
      <c r="CC30" s="46"/>
      <c r="CD30" s="46"/>
      <c r="CE30" s="46"/>
      <c r="CF30" s="46"/>
      <c r="CG30" s="46"/>
      <c r="CH30" s="46"/>
      <c r="CI30" s="46"/>
    </row>
    <row r="31" spans="1:87" s="53" customFormat="1" ht="12.75" customHeight="1">
      <c r="A31" s="65" t="s">
        <v>17</v>
      </c>
      <c r="B31" s="66" t="s">
        <v>31</v>
      </c>
      <c r="C31" s="61" t="s">
        <v>29</v>
      </c>
      <c r="D31" s="37">
        <v>71</v>
      </c>
      <c r="E31" s="38">
        <v>101</v>
      </c>
      <c r="F31" s="38">
        <v>81</v>
      </c>
      <c r="G31" s="38">
        <v>68</v>
      </c>
      <c r="H31" s="38">
        <v>104</v>
      </c>
      <c r="I31" s="38">
        <v>106</v>
      </c>
      <c r="J31" s="38">
        <v>120</v>
      </c>
      <c r="K31" s="38">
        <v>82</v>
      </c>
      <c r="L31" s="38">
        <v>74</v>
      </c>
      <c r="M31" s="38">
        <v>53</v>
      </c>
      <c r="N31" s="38">
        <v>77</v>
      </c>
      <c r="O31" s="38">
        <v>99</v>
      </c>
      <c r="P31" s="38">
        <v>93</v>
      </c>
      <c r="Q31" s="38">
        <v>76</v>
      </c>
      <c r="R31" s="38">
        <v>56</v>
      </c>
      <c r="S31" s="38">
        <v>77</v>
      </c>
      <c r="T31" s="38">
        <v>54</v>
      </c>
      <c r="U31" s="38">
        <v>54</v>
      </c>
      <c r="V31" s="38">
        <v>70</v>
      </c>
      <c r="W31" s="38">
        <v>65</v>
      </c>
      <c r="X31" s="67">
        <v>81</v>
      </c>
      <c r="Y31" s="67">
        <v>49</v>
      </c>
      <c r="Z31" s="67">
        <v>76</v>
      </c>
      <c r="AA31" s="67">
        <v>64</v>
      </c>
      <c r="AB31" s="67">
        <v>83</v>
      </c>
      <c r="AC31" s="38">
        <v>85</v>
      </c>
      <c r="AD31" s="67">
        <v>72</v>
      </c>
      <c r="AE31" s="67">
        <v>91</v>
      </c>
      <c r="AF31" s="67">
        <v>60</v>
      </c>
      <c r="AG31" s="67">
        <v>88</v>
      </c>
      <c r="AH31" s="67">
        <v>71</v>
      </c>
      <c r="AI31" s="39">
        <f t="shared" si="32"/>
        <v>2401</v>
      </c>
      <c r="AU31" s="10"/>
      <c r="AV31" s="10"/>
      <c r="AW31" s="10"/>
      <c r="CA31" s="46"/>
      <c r="CB31" s="46"/>
      <c r="CC31" s="46"/>
      <c r="CD31" s="46"/>
      <c r="CE31" s="46"/>
      <c r="CF31" s="46"/>
      <c r="CG31" s="46"/>
      <c r="CH31" s="46"/>
      <c r="CI31" s="46"/>
    </row>
    <row r="32" spans="1:87" s="53" customFormat="1" ht="12.75" customHeight="1">
      <c r="A32" s="68"/>
      <c r="B32" s="63"/>
      <c r="C32" s="64" t="s">
        <v>30</v>
      </c>
      <c r="D32" s="50">
        <v>71</v>
      </c>
      <c r="E32" s="51">
        <v>100</v>
      </c>
      <c r="F32" s="51">
        <v>80</v>
      </c>
      <c r="G32" s="51">
        <v>68</v>
      </c>
      <c r="H32" s="51">
        <v>102</v>
      </c>
      <c r="I32" s="51">
        <v>106</v>
      </c>
      <c r="J32" s="51">
        <v>111</v>
      </c>
      <c r="K32" s="51">
        <v>82</v>
      </c>
      <c r="L32" s="51">
        <v>73</v>
      </c>
      <c r="M32" s="51">
        <v>52</v>
      </c>
      <c r="N32" s="51">
        <v>73</v>
      </c>
      <c r="O32" s="51">
        <v>96</v>
      </c>
      <c r="P32" s="51">
        <v>88</v>
      </c>
      <c r="Q32" s="51">
        <v>75</v>
      </c>
      <c r="R32" s="51">
        <v>56</v>
      </c>
      <c r="S32" s="51">
        <v>76</v>
      </c>
      <c r="T32" s="51">
        <v>54</v>
      </c>
      <c r="U32" s="51">
        <v>53</v>
      </c>
      <c r="V32" s="51">
        <v>66</v>
      </c>
      <c r="W32" s="51">
        <v>65</v>
      </c>
      <c r="X32" s="69">
        <v>76</v>
      </c>
      <c r="Y32" s="69">
        <v>46</v>
      </c>
      <c r="Z32" s="69">
        <v>75</v>
      </c>
      <c r="AA32" s="69">
        <v>64</v>
      </c>
      <c r="AB32" s="69">
        <v>80</v>
      </c>
      <c r="AC32" s="51">
        <v>83</v>
      </c>
      <c r="AD32" s="69">
        <v>71</v>
      </c>
      <c r="AE32" s="69">
        <v>90</v>
      </c>
      <c r="AF32" s="69">
        <v>60</v>
      </c>
      <c r="AG32" s="69">
        <v>88</v>
      </c>
      <c r="AH32" s="69">
        <v>71</v>
      </c>
      <c r="AI32" s="70">
        <f t="shared" si="32"/>
        <v>2351</v>
      </c>
      <c r="AU32" s="10"/>
      <c r="AV32" s="10"/>
      <c r="AW32" s="10"/>
      <c r="CA32" s="46"/>
      <c r="CB32" s="46"/>
      <c r="CC32" s="46"/>
      <c r="CD32" s="46"/>
      <c r="CE32" s="46"/>
      <c r="CF32" s="46"/>
      <c r="CG32" s="46"/>
      <c r="CH32" s="46"/>
      <c r="CI32" s="46"/>
    </row>
    <row r="33" spans="1:87" s="53" customFormat="1" ht="12.75" customHeight="1">
      <c r="A33" s="68"/>
      <c r="B33" s="84" t="s">
        <v>32</v>
      </c>
      <c r="C33" s="242"/>
      <c r="D33" s="56" t="s">
        <v>21</v>
      </c>
      <c r="E33" s="57" t="s">
        <v>21</v>
      </c>
      <c r="F33" s="57" t="s">
        <v>21</v>
      </c>
      <c r="G33" s="57">
        <v>2</v>
      </c>
      <c r="H33" s="56" t="s">
        <v>21</v>
      </c>
      <c r="I33" s="57" t="s">
        <v>21</v>
      </c>
      <c r="J33" s="57" t="s">
        <v>21</v>
      </c>
      <c r="K33" s="57">
        <v>1</v>
      </c>
      <c r="L33" s="57" t="s">
        <v>21</v>
      </c>
      <c r="M33" s="57">
        <v>2</v>
      </c>
      <c r="N33" s="57" t="s">
        <v>21</v>
      </c>
      <c r="O33" s="57" t="s">
        <v>21</v>
      </c>
      <c r="P33" s="57">
        <v>1</v>
      </c>
      <c r="Q33" s="57" t="s">
        <v>21</v>
      </c>
      <c r="R33" s="57">
        <v>1</v>
      </c>
      <c r="S33" s="57">
        <v>2</v>
      </c>
      <c r="T33" s="57" t="s">
        <v>21</v>
      </c>
      <c r="U33" s="57">
        <v>2</v>
      </c>
      <c r="V33" s="57" t="s">
        <v>21</v>
      </c>
      <c r="W33" s="57" t="s">
        <v>21</v>
      </c>
      <c r="X33" s="57">
        <v>2</v>
      </c>
      <c r="Y33" s="57" t="s">
        <v>21</v>
      </c>
      <c r="Z33" s="57" t="s">
        <v>21</v>
      </c>
      <c r="AA33" s="57">
        <v>1</v>
      </c>
      <c r="AB33" s="243">
        <v>1</v>
      </c>
      <c r="AC33" s="57" t="s">
        <v>21</v>
      </c>
      <c r="AD33" s="243">
        <v>1</v>
      </c>
      <c r="AE33" s="243" t="s">
        <v>21</v>
      </c>
      <c r="AF33" s="243" t="s">
        <v>21</v>
      </c>
      <c r="AG33" s="243">
        <v>1</v>
      </c>
      <c r="AH33" s="243">
        <v>1</v>
      </c>
      <c r="AI33" s="58">
        <f t="shared" si="32"/>
        <v>18</v>
      </c>
      <c r="AU33" s="10"/>
      <c r="AV33" s="10"/>
      <c r="AW33" s="10"/>
      <c r="CA33" s="46"/>
      <c r="CB33" s="46"/>
      <c r="CC33" s="46"/>
      <c r="CD33" s="46"/>
      <c r="CE33" s="46"/>
      <c r="CF33" s="46"/>
      <c r="CG33" s="46"/>
      <c r="CH33" s="46"/>
      <c r="CI33" s="46"/>
    </row>
    <row r="34" spans="1:87" s="53" customFormat="1" ht="12.75" customHeight="1">
      <c r="A34" s="68"/>
      <c r="B34" s="71" t="s">
        <v>33</v>
      </c>
      <c r="C34" s="98" t="s">
        <v>29</v>
      </c>
      <c r="D34" s="72">
        <v>137</v>
      </c>
      <c r="E34" s="73">
        <v>137</v>
      </c>
      <c r="F34" s="73">
        <v>126</v>
      </c>
      <c r="G34" s="73">
        <v>99</v>
      </c>
      <c r="H34" s="73">
        <v>103</v>
      </c>
      <c r="I34" s="73">
        <v>119</v>
      </c>
      <c r="J34" s="73">
        <v>150</v>
      </c>
      <c r="K34" s="73">
        <v>125</v>
      </c>
      <c r="L34" s="73">
        <v>124</v>
      </c>
      <c r="M34" s="73">
        <v>135</v>
      </c>
      <c r="N34" s="73">
        <v>140</v>
      </c>
      <c r="O34" s="73">
        <v>114</v>
      </c>
      <c r="P34" s="73">
        <v>105</v>
      </c>
      <c r="Q34" s="73">
        <v>132</v>
      </c>
      <c r="R34" s="73">
        <v>114</v>
      </c>
      <c r="S34" s="73">
        <v>128</v>
      </c>
      <c r="T34" s="73">
        <v>125</v>
      </c>
      <c r="U34" s="73">
        <v>142</v>
      </c>
      <c r="V34" s="73">
        <v>113</v>
      </c>
      <c r="W34" s="73">
        <v>96</v>
      </c>
      <c r="X34" s="74">
        <v>171</v>
      </c>
      <c r="Y34" s="74">
        <v>116</v>
      </c>
      <c r="Z34" s="74">
        <v>149</v>
      </c>
      <c r="AA34" s="74">
        <v>137</v>
      </c>
      <c r="AB34" s="74">
        <v>116</v>
      </c>
      <c r="AC34" s="73">
        <v>100</v>
      </c>
      <c r="AD34" s="74">
        <v>138</v>
      </c>
      <c r="AE34" s="74">
        <v>154</v>
      </c>
      <c r="AF34" s="74">
        <v>169</v>
      </c>
      <c r="AG34" s="74">
        <v>152</v>
      </c>
      <c r="AH34" s="74">
        <v>162</v>
      </c>
      <c r="AI34" s="75">
        <f t="shared" si="32"/>
        <v>4028</v>
      </c>
      <c r="AU34" s="10"/>
      <c r="AV34" s="10"/>
      <c r="AW34" s="10"/>
      <c r="CA34" s="46"/>
      <c r="CB34" s="46"/>
      <c r="CC34" s="46"/>
      <c r="CD34" s="46"/>
      <c r="CE34" s="46"/>
      <c r="CF34" s="46"/>
      <c r="CG34" s="46"/>
      <c r="CH34" s="46"/>
      <c r="CI34" s="46"/>
    </row>
    <row r="35" spans="1:87" s="53" customFormat="1" ht="12.75" customHeight="1">
      <c r="A35" s="68"/>
      <c r="B35" s="63"/>
      <c r="C35" s="76" t="s">
        <v>30</v>
      </c>
      <c r="D35" s="32">
        <v>133</v>
      </c>
      <c r="E35" s="33">
        <v>133</v>
      </c>
      <c r="F35" s="33">
        <v>123</v>
      </c>
      <c r="G35" s="33">
        <v>95</v>
      </c>
      <c r="H35" s="33">
        <v>101</v>
      </c>
      <c r="I35" s="33">
        <v>116</v>
      </c>
      <c r="J35" s="33">
        <v>149</v>
      </c>
      <c r="K35" s="33">
        <v>121</v>
      </c>
      <c r="L35" s="33">
        <v>119</v>
      </c>
      <c r="M35" s="33">
        <v>131</v>
      </c>
      <c r="N35" s="33">
        <v>136</v>
      </c>
      <c r="O35" s="33">
        <v>109</v>
      </c>
      <c r="P35" s="51">
        <v>104</v>
      </c>
      <c r="Q35" s="51">
        <v>129</v>
      </c>
      <c r="R35" s="51">
        <v>110</v>
      </c>
      <c r="S35" s="51">
        <v>121</v>
      </c>
      <c r="T35" s="51">
        <v>122</v>
      </c>
      <c r="U35" s="51">
        <v>139</v>
      </c>
      <c r="V35" s="51">
        <v>108</v>
      </c>
      <c r="W35" s="51">
        <v>94</v>
      </c>
      <c r="X35" s="69">
        <v>170</v>
      </c>
      <c r="Y35" s="69">
        <v>114</v>
      </c>
      <c r="Z35" s="69">
        <v>146</v>
      </c>
      <c r="AA35" s="69">
        <v>135</v>
      </c>
      <c r="AB35" s="69">
        <v>112</v>
      </c>
      <c r="AC35" s="51">
        <v>97</v>
      </c>
      <c r="AD35" s="69">
        <v>134</v>
      </c>
      <c r="AE35" s="69">
        <v>152</v>
      </c>
      <c r="AF35" s="69">
        <v>157</v>
      </c>
      <c r="AG35" s="69">
        <v>148</v>
      </c>
      <c r="AH35" s="69">
        <v>157</v>
      </c>
      <c r="AI35" s="34">
        <f t="shared" si="32"/>
        <v>3915</v>
      </c>
      <c r="AS35" s="10"/>
      <c r="AV35" s="10"/>
      <c r="AW35" s="10"/>
      <c r="BY35" s="46"/>
      <c r="BZ35" s="46"/>
      <c r="CA35" s="46"/>
      <c r="CB35" s="46"/>
      <c r="CC35" s="46"/>
      <c r="CD35" s="46"/>
      <c r="CE35" s="46"/>
      <c r="CF35" s="46"/>
      <c r="CG35" s="46"/>
      <c r="CH35" s="46"/>
      <c r="CI35" s="46"/>
    </row>
    <row r="36" spans="1:87" s="53" customFormat="1" ht="12.75" customHeight="1">
      <c r="A36" s="68"/>
      <c r="B36" s="71" t="s">
        <v>34</v>
      </c>
      <c r="C36" s="76"/>
      <c r="D36" s="72">
        <v>15</v>
      </c>
      <c r="E36" s="73">
        <v>20</v>
      </c>
      <c r="F36" s="73">
        <v>22</v>
      </c>
      <c r="G36" s="73">
        <v>25</v>
      </c>
      <c r="H36" s="73">
        <v>19</v>
      </c>
      <c r="I36" s="73">
        <v>26</v>
      </c>
      <c r="J36" s="73">
        <v>21</v>
      </c>
      <c r="K36" s="73">
        <v>37</v>
      </c>
      <c r="L36" s="73">
        <v>33</v>
      </c>
      <c r="M36" s="73">
        <v>19</v>
      </c>
      <c r="N36" s="73">
        <v>23</v>
      </c>
      <c r="O36" s="73">
        <v>22</v>
      </c>
      <c r="P36" s="73">
        <v>23</v>
      </c>
      <c r="Q36" s="73">
        <v>22</v>
      </c>
      <c r="R36" s="73">
        <v>19</v>
      </c>
      <c r="S36" s="73">
        <v>19</v>
      </c>
      <c r="T36" s="73">
        <v>23</v>
      </c>
      <c r="U36" s="73">
        <v>31</v>
      </c>
      <c r="V36" s="73">
        <v>32</v>
      </c>
      <c r="W36" s="73">
        <v>16</v>
      </c>
      <c r="X36" s="74">
        <v>26</v>
      </c>
      <c r="Y36" s="74">
        <v>19</v>
      </c>
      <c r="Z36" s="74">
        <v>24</v>
      </c>
      <c r="AA36" s="74">
        <v>27</v>
      </c>
      <c r="AB36" s="74">
        <v>26</v>
      </c>
      <c r="AC36" s="73">
        <v>21</v>
      </c>
      <c r="AD36" s="74">
        <v>30</v>
      </c>
      <c r="AE36" s="74">
        <v>30</v>
      </c>
      <c r="AF36" s="74">
        <v>27</v>
      </c>
      <c r="AG36" s="74">
        <v>24</v>
      </c>
      <c r="AH36" s="74">
        <v>24</v>
      </c>
      <c r="AI36" s="77">
        <f t="shared" si="32"/>
        <v>745</v>
      </c>
      <c r="AS36" s="10"/>
      <c r="AV36" s="10"/>
      <c r="AW36" s="10"/>
      <c r="BY36" s="46"/>
      <c r="BZ36" s="46"/>
      <c r="CA36" s="46"/>
      <c r="CB36" s="46"/>
      <c r="CC36" s="46"/>
      <c r="CD36" s="46"/>
      <c r="CE36" s="46"/>
      <c r="CF36" s="46"/>
      <c r="CG36" s="46"/>
      <c r="CH36" s="46"/>
      <c r="CI36" s="46"/>
    </row>
    <row r="37" spans="1:87" s="53" customFormat="1" ht="12.75" customHeight="1">
      <c r="A37" s="81" t="s">
        <v>19</v>
      </c>
      <c r="B37" s="60" t="s">
        <v>35</v>
      </c>
      <c r="C37" s="61"/>
      <c r="D37" s="47">
        <v>3</v>
      </c>
      <c r="E37" s="47">
        <v>3</v>
      </c>
      <c r="F37" s="47">
        <v>3</v>
      </c>
      <c r="G37" s="47">
        <v>4</v>
      </c>
      <c r="H37" s="47" t="s">
        <v>21</v>
      </c>
      <c r="I37" s="47">
        <v>3</v>
      </c>
      <c r="J37" s="47">
        <v>8</v>
      </c>
      <c r="K37" s="47">
        <v>6</v>
      </c>
      <c r="L37" s="47">
        <v>2</v>
      </c>
      <c r="M37" s="47">
        <v>5</v>
      </c>
      <c r="N37" s="47">
        <v>5</v>
      </c>
      <c r="O37" s="47">
        <v>7</v>
      </c>
      <c r="P37" s="47">
        <v>7</v>
      </c>
      <c r="Q37" s="47">
        <v>7</v>
      </c>
      <c r="R37" s="47">
        <v>8</v>
      </c>
      <c r="S37" s="47">
        <v>7</v>
      </c>
      <c r="T37" s="47">
        <v>5</v>
      </c>
      <c r="U37" s="47">
        <v>5</v>
      </c>
      <c r="V37" s="47" t="s">
        <v>21</v>
      </c>
      <c r="W37" s="47">
        <v>2</v>
      </c>
      <c r="X37" s="47">
        <v>1</v>
      </c>
      <c r="Y37" s="47">
        <v>3</v>
      </c>
      <c r="Z37" s="47">
        <v>4</v>
      </c>
      <c r="AA37" s="47">
        <v>27</v>
      </c>
      <c r="AB37" s="47">
        <v>9</v>
      </c>
      <c r="AC37" s="47">
        <v>3</v>
      </c>
      <c r="AD37" s="47">
        <v>7</v>
      </c>
      <c r="AE37" s="47">
        <v>10</v>
      </c>
      <c r="AF37" s="47">
        <v>3</v>
      </c>
      <c r="AG37" s="47">
        <v>4</v>
      </c>
      <c r="AH37" s="47">
        <v>5</v>
      </c>
      <c r="AI37" s="39">
        <f t="shared" si="32"/>
        <v>166</v>
      </c>
      <c r="AS37" s="10"/>
      <c r="AV37" s="10"/>
      <c r="AW37" s="10"/>
      <c r="AX37" s="10"/>
      <c r="AY37" s="10"/>
      <c r="BY37" s="46"/>
      <c r="BZ37" s="46"/>
      <c r="CA37" s="46"/>
      <c r="CB37" s="46"/>
      <c r="CC37" s="46"/>
      <c r="CD37" s="46"/>
      <c r="CE37" s="46"/>
      <c r="CF37" s="46"/>
      <c r="CG37" s="46"/>
      <c r="CH37" s="46"/>
      <c r="CI37" s="46"/>
    </row>
    <row r="38" spans="1:87" s="53" customFormat="1" ht="12.75" customHeight="1">
      <c r="A38" s="82"/>
      <c r="B38" s="83" t="s">
        <v>36</v>
      </c>
      <c r="C38" s="64"/>
      <c r="D38" s="33">
        <v>35</v>
      </c>
      <c r="E38" s="33">
        <v>37</v>
      </c>
      <c r="F38" s="33">
        <v>28</v>
      </c>
      <c r="G38" s="33">
        <v>30</v>
      </c>
      <c r="H38" s="33">
        <v>21</v>
      </c>
      <c r="I38" s="33">
        <v>15</v>
      </c>
      <c r="J38" s="33">
        <v>19</v>
      </c>
      <c r="K38" s="33">
        <v>42</v>
      </c>
      <c r="L38" s="33">
        <v>34</v>
      </c>
      <c r="M38" s="33">
        <v>27</v>
      </c>
      <c r="N38" s="33">
        <v>33</v>
      </c>
      <c r="O38" s="33">
        <v>25</v>
      </c>
      <c r="P38" s="33">
        <v>20</v>
      </c>
      <c r="Q38" s="33">
        <v>19</v>
      </c>
      <c r="R38" s="33">
        <v>26</v>
      </c>
      <c r="S38" s="33">
        <v>42</v>
      </c>
      <c r="T38" s="33">
        <v>28</v>
      </c>
      <c r="U38" s="33">
        <v>30</v>
      </c>
      <c r="V38" s="33">
        <v>28</v>
      </c>
      <c r="W38" s="33">
        <v>24</v>
      </c>
      <c r="X38" s="33">
        <v>35</v>
      </c>
      <c r="Y38" s="33">
        <v>27</v>
      </c>
      <c r="Z38" s="33">
        <v>24</v>
      </c>
      <c r="AA38" s="33">
        <v>4</v>
      </c>
      <c r="AB38" s="33">
        <v>25</v>
      </c>
      <c r="AC38" s="33">
        <v>19</v>
      </c>
      <c r="AD38" s="33">
        <v>24</v>
      </c>
      <c r="AE38" s="33">
        <v>32</v>
      </c>
      <c r="AF38" s="33">
        <v>27</v>
      </c>
      <c r="AG38" s="33">
        <v>38</v>
      </c>
      <c r="AH38" s="33">
        <v>28</v>
      </c>
      <c r="AI38" s="34">
        <f t="shared" si="32"/>
        <v>846</v>
      </c>
      <c r="AX38" s="10"/>
      <c r="AY38" s="10"/>
      <c r="BY38" s="46"/>
      <c r="BZ38" s="46"/>
      <c r="CA38" s="46"/>
      <c r="CB38" s="46"/>
      <c r="CC38" s="46"/>
      <c r="CD38" s="46"/>
      <c r="CE38" s="46"/>
      <c r="CF38" s="46"/>
      <c r="CG38" s="46"/>
      <c r="CH38" s="46"/>
      <c r="CI38" s="46"/>
    </row>
    <row r="39" spans="1:87" s="53" customFormat="1" ht="12.75" customHeight="1">
      <c r="A39" s="54" t="s">
        <v>20</v>
      </c>
      <c r="B39" s="84"/>
      <c r="C39" s="85"/>
      <c r="D39" s="62">
        <v>151</v>
      </c>
      <c r="E39" s="47">
        <v>235</v>
      </c>
      <c r="F39" s="47">
        <v>141</v>
      </c>
      <c r="G39" s="47">
        <v>141</v>
      </c>
      <c r="H39" s="47">
        <v>187</v>
      </c>
      <c r="I39" s="47">
        <v>203</v>
      </c>
      <c r="J39" s="47">
        <v>222</v>
      </c>
      <c r="K39" s="47">
        <v>173</v>
      </c>
      <c r="L39" s="47">
        <v>171</v>
      </c>
      <c r="M39" s="47">
        <v>148</v>
      </c>
      <c r="N39" s="47">
        <v>150</v>
      </c>
      <c r="O39" s="47">
        <v>187</v>
      </c>
      <c r="P39" s="47">
        <v>151</v>
      </c>
      <c r="Q39" s="47">
        <v>172</v>
      </c>
      <c r="R39" s="47">
        <v>152</v>
      </c>
      <c r="S39" s="47">
        <v>148</v>
      </c>
      <c r="T39" s="47">
        <v>174</v>
      </c>
      <c r="U39" s="47">
        <v>140</v>
      </c>
      <c r="V39" s="47">
        <v>171</v>
      </c>
      <c r="W39" s="47">
        <v>202</v>
      </c>
      <c r="X39" s="47">
        <v>204</v>
      </c>
      <c r="Y39" s="47">
        <v>149</v>
      </c>
      <c r="Z39" s="47">
        <v>165</v>
      </c>
      <c r="AA39" s="47">
        <v>153</v>
      </c>
      <c r="AB39" s="47">
        <v>150</v>
      </c>
      <c r="AC39" s="47">
        <v>175</v>
      </c>
      <c r="AD39" s="47">
        <v>155</v>
      </c>
      <c r="AE39" s="47">
        <v>200</v>
      </c>
      <c r="AF39" s="47">
        <v>181</v>
      </c>
      <c r="AG39" s="47">
        <v>188</v>
      </c>
      <c r="AH39" s="47">
        <v>203</v>
      </c>
      <c r="AI39" s="70">
        <f t="shared" si="32"/>
        <v>5342</v>
      </c>
      <c r="AX39" s="10"/>
      <c r="AY39" s="10"/>
      <c r="BY39" s="46"/>
      <c r="BZ39" s="46"/>
      <c r="CA39" s="46"/>
      <c r="CB39" s="46"/>
      <c r="CC39" s="46"/>
      <c r="CD39" s="46"/>
      <c r="CE39" s="46"/>
      <c r="CF39" s="46"/>
      <c r="CG39" s="46"/>
      <c r="CH39" s="46"/>
      <c r="CI39" s="46"/>
    </row>
    <row r="40" spans="1:87"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70">
        <f t="shared" si="32"/>
        <v>0</v>
      </c>
      <c r="AX40" s="10"/>
      <c r="AY40" s="10"/>
      <c r="BY40" s="46"/>
      <c r="BZ40" s="46"/>
      <c r="CA40" s="46"/>
      <c r="CB40" s="46"/>
      <c r="CC40" s="46"/>
      <c r="CD40" s="46"/>
      <c r="CE40" s="46"/>
      <c r="CF40" s="46"/>
      <c r="CG40" s="46"/>
      <c r="CH40" s="46"/>
      <c r="CI40" s="46"/>
    </row>
    <row r="41" spans="1:87" s="53" customFormat="1" ht="12.75" customHeight="1">
      <c r="A41" s="81" t="s">
        <v>23</v>
      </c>
      <c r="B41" s="60" t="s">
        <v>33</v>
      </c>
      <c r="C41" s="61"/>
      <c r="D41" s="38">
        <v>90</v>
      </c>
      <c r="E41" s="38">
        <v>100</v>
      </c>
      <c r="F41" s="38">
        <v>94</v>
      </c>
      <c r="G41" s="38">
        <v>80</v>
      </c>
      <c r="H41" s="38">
        <v>80</v>
      </c>
      <c r="I41" s="38">
        <v>57</v>
      </c>
      <c r="J41" s="38">
        <v>77</v>
      </c>
      <c r="K41" s="38">
        <v>87</v>
      </c>
      <c r="L41" s="38">
        <v>90</v>
      </c>
      <c r="M41" s="38">
        <v>99</v>
      </c>
      <c r="N41" s="38">
        <v>92</v>
      </c>
      <c r="O41" s="38">
        <v>66</v>
      </c>
      <c r="P41" s="38">
        <v>76</v>
      </c>
      <c r="Q41" s="38">
        <v>86</v>
      </c>
      <c r="R41" s="38">
        <v>96</v>
      </c>
      <c r="S41" s="38">
        <v>95</v>
      </c>
      <c r="T41" s="38">
        <v>95</v>
      </c>
      <c r="U41" s="38">
        <v>84</v>
      </c>
      <c r="V41" s="38">
        <v>73</v>
      </c>
      <c r="W41" s="38">
        <v>58</v>
      </c>
      <c r="X41" s="38">
        <v>101</v>
      </c>
      <c r="Y41" s="38">
        <v>85</v>
      </c>
      <c r="Z41" s="38">
        <v>94</v>
      </c>
      <c r="AA41" s="38">
        <v>98</v>
      </c>
      <c r="AB41" s="38">
        <v>91</v>
      </c>
      <c r="AC41" s="38">
        <v>76</v>
      </c>
      <c r="AD41" s="38">
        <v>62</v>
      </c>
      <c r="AE41" s="38">
        <v>108</v>
      </c>
      <c r="AF41" s="38">
        <v>98</v>
      </c>
      <c r="AG41" s="38">
        <v>91</v>
      </c>
      <c r="AH41" s="38">
        <v>84</v>
      </c>
      <c r="AI41" s="39">
        <f t="shared" si="32"/>
        <v>2663</v>
      </c>
      <c r="BY41" s="46"/>
      <c r="BZ41" s="46"/>
      <c r="CA41" s="46"/>
      <c r="CB41" s="46"/>
      <c r="CC41" s="46"/>
      <c r="CD41" s="46"/>
      <c r="CE41" s="46"/>
      <c r="CF41" s="46"/>
      <c r="CG41" s="46"/>
      <c r="CH41" s="46"/>
      <c r="CI41" s="46"/>
    </row>
    <row r="42" spans="1:87" s="53" customFormat="1" ht="12.75" customHeight="1">
      <c r="A42" s="82"/>
      <c r="B42" s="83" t="s">
        <v>31</v>
      </c>
      <c r="C42" s="64"/>
      <c r="D42" s="33">
        <v>65</v>
      </c>
      <c r="E42" s="33">
        <v>63</v>
      </c>
      <c r="F42" s="33">
        <v>64</v>
      </c>
      <c r="G42" s="33">
        <v>49</v>
      </c>
      <c r="H42" s="33">
        <v>60</v>
      </c>
      <c r="I42" s="33">
        <v>52</v>
      </c>
      <c r="J42" s="33">
        <v>54</v>
      </c>
      <c r="K42" s="33">
        <v>71</v>
      </c>
      <c r="L42" s="33">
        <v>47</v>
      </c>
      <c r="M42" s="33">
        <v>55</v>
      </c>
      <c r="N42" s="33">
        <v>58</v>
      </c>
      <c r="O42" s="33">
        <v>54</v>
      </c>
      <c r="P42" s="33">
        <v>43</v>
      </c>
      <c r="Q42" s="33">
        <v>46</v>
      </c>
      <c r="R42" s="33">
        <v>41</v>
      </c>
      <c r="S42" s="33">
        <v>64</v>
      </c>
      <c r="T42" s="33">
        <v>55</v>
      </c>
      <c r="U42" s="33">
        <v>49</v>
      </c>
      <c r="V42" s="33">
        <v>40</v>
      </c>
      <c r="W42" s="33">
        <v>39</v>
      </c>
      <c r="X42" s="33">
        <v>56</v>
      </c>
      <c r="Y42" s="33">
        <v>38</v>
      </c>
      <c r="Z42" s="33">
        <v>62</v>
      </c>
      <c r="AA42" s="33">
        <v>50</v>
      </c>
      <c r="AB42" s="33">
        <v>50</v>
      </c>
      <c r="AC42" s="33">
        <v>36</v>
      </c>
      <c r="AD42" s="33">
        <v>47</v>
      </c>
      <c r="AE42" s="33">
        <v>57</v>
      </c>
      <c r="AF42" s="33">
        <v>56</v>
      </c>
      <c r="AG42" s="33">
        <v>59</v>
      </c>
      <c r="AH42" s="33">
        <v>59</v>
      </c>
      <c r="AI42" s="34">
        <f t="shared" si="32"/>
        <v>1639</v>
      </c>
      <c r="BY42" s="46"/>
      <c r="BZ42" s="46"/>
      <c r="CA42" s="46"/>
      <c r="CB42" s="46"/>
      <c r="CC42" s="46"/>
      <c r="CD42" s="46"/>
      <c r="CE42" s="46"/>
      <c r="CF42" s="46"/>
      <c r="CG42" s="46"/>
      <c r="CH42" s="46"/>
      <c r="CI42" s="46"/>
    </row>
    <row r="43" spans="1:87" s="10" customFormat="1" ht="12.75" customHeight="1">
      <c r="A43" s="81" t="s">
        <v>37</v>
      </c>
      <c r="B43" s="60" t="s">
        <v>33</v>
      </c>
      <c r="C43" s="61"/>
      <c r="D43" s="47">
        <v>68</v>
      </c>
      <c r="E43" s="47">
        <v>94</v>
      </c>
      <c r="F43" s="47">
        <v>71</v>
      </c>
      <c r="G43" s="47">
        <v>43</v>
      </c>
      <c r="H43" s="47">
        <v>70</v>
      </c>
      <c r="I43" s="47">
        <v>64</v>
      </c>
      <c r="J43" s="47">
        <v>89</v>
      </c>
      <c r="K43" s="47">
        <v>75</v>
      </c>
      <c r="L43" s="47">
        <v>83</v>
      </c>
      <c r="M43" s="47">
        <v>74</v>
      </c>
      <c r="N43" s="47">
        <v>69</v>
      </c>
      <c r="O43" s="47">
        <v>68</v>
      </c>
      <c r="P43" s="47">
        <v>64</v>
      </c>
      <c r="Q43" s="47">
        <v>59</v>
      </c>
      <c r="R43" s="47">
        <v>76</v>
      </c>
      <c r="S43" s="47">
        <v>66</v>
      </c>
      <c r="T43" s="47">
        <v>83</v>
      </c>
      <c r="U43" s="47">
        <v>59</v>
      </c>
      <c r="V43" s="47">
        <v>55</v>
      </c>
      <c r="W43" s="47">
        <v>47</v>
      </c>
      <c r="X43" s="47">
        <v>81</v>
      </c>
      <c r="Y43" s="47">
        <v>77</v>
      </c>
      <c r="Z43" s="47">
        <v>86</v>
      </c>
      <c r="AA43" s="47">
        <v>78</v>
      </c>
      <c r="AB43" s="47">
        <v>87</v>
      </c>
      <c r="AC43" s="47">
        <v>61</v>
      </c>
      <c r="AD43" s="47">
        <v>58</v>
      </c>
      <c r="AE43" s="47">
        <v>90</v>
      </c>
      <c r="AF43" s="47">
        <v>104</v>
      </c>
      <c r="AG43" s="47">
        <v>63</v>
      </c>
      <c r="AH43" s="47">
        <v>82</v>
      </c>
      <c r="AI43" s="39">
        <f t="shared" si="32"/>
        <v>2244</v>
      </c>
      <c r="AT43" s="53"/>
      <c r="AU43" s="53"/>
      <c r="AV43" s="53"/>
      <c r="AW43" s="53"/>
      <c r="AX43" s="53"/>
      <c r="AY43" s="53"/>
      <c r="BY43" s="11"/>
      <c r="BZ43" s="11"/>
      <c r="CA43" s="11"/>
      <c r="CB43" s="11"/>
      <c r="CC43" s="11"/>
      <c r="CD43" s="11"/>
      <c r="CE43" s="11"/>
      <c r="CF43" s="11"/>
      <c r="CG43" s="11"/>
      <c r="CH43" s="11"/>
      <c r="CI43" s="11"/>
    </row>
    <row r="44" spans="1:87" s="10" customFormat="1" ht="12.75" customHeight="1">
      <c r="A44" s="86"/>
      <c r="B44" s="87" t="s">
        <v>31</v>
      </c>
      <c r="C44" s="88"/>
      <c r="D44" s="33">
        <v>37</v>
      </c>
      <c r="E44" s="33">
        <v>54</v>
      </c>
      <c r="F44" s="33">
        <v>50</v>
      </c>
      <c r="G44" s="33">
        <v>42</v>
      </c>
      <c r="H44" s="33">
        <v>50</v>
      </c>
      <c r="I44" s="33">
        <v>64</v>
      </c>
      <c r="J44" s="33">
        <v>63</v>
      </c>
      <c r="K44" s="33">
        <v>44</v>
      </c>
      <c r="L44" s="33">
        <v>49</v>
      </c>
      <c r="M44" s="33">
        <v>45</v>
      </c>
      <c r="N44" s="33">
        <v>44</v>
      </c>
      <c r="O44" s="33">
        <v>48</v>
      </c>
      <c r="P44" s="33">
        <v>37</v>
      </c>
      <c r="Q44" s="33">
        <v>34</v>
      </c>
      <c r="R44" s="33">
        <v>32</v>
      </c>
      <c r="S44" s="33">
        <v>29</v>
      </c>
      <c r="T44" s="33">
        <v>19</v>
      </c>
      <c r="U44" s="33">
        <v>41</v>
      </c>
      <c r="V44" s="33">
        <v>40</v>
      </c>
      <c r="W44" s="33">
        <v>32</v>
      </c>
      <c r="X44" s="33">
        <v>44</v>
      </c>
      <c r="Y44" s="33">
        <v>35</v>
      </c>
      <c r="Z44" s="33">
        <v>52</v>
      </c>
      <c r="AA44" s="33">
        <v>50</v>
      </c>
      <c r="AB44" s="33">
        <v>42</v>
      </c>
      <c r="AC44" s="33">
        <v>47</v>
      </c>
      <c r="AD44" s="33">
        <v>35</v>
      </c>
      <c r="AE44" s="33">
        <v>49</v>
      </c>
      <c r="AF44" s="33">
        <v>49</v>
      </c>
      <c r="AG44" s="33">
        <v>48</v>
      </c>
      <c r="AH44" s="33">
        <v>53</v>
      </c>
      <c r="AI44" s="45">
        <f t="shared" si="32"/>
        <v>1358</v>
      </c>
      <c r="AT44" s="53"/>
      <c r="AU44" s="53"/>
      <c r="AV44" s="53"/>
      <c r="AW44" s="53"/>
      <c r="AX44" s="53"/>
      <c r="AY44" s="53"/>
      <c r="BY44" s="11"/>
      <c r="BZ44" s="11"/>
      <c r="CA44" s="11"/>
      <c r="CB44" s="11"/>
      <c r="CC44" s="11"/>
      <c r="CD44" s="11"/>
      <c r="CE44" s="11"/>
      <c r="CF44" s="11"/>
      <c r="CG44" s="11"/>
      <c r="CH44" s="11"/>
      <c r="CI44" s="11"/>
    </row>
    <row r="45" spans="1:87"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c r="AI45" s="91"/>
      <c r="AT45" s="53"/>
      <c r="AU45" s="53"/>
      <c r="AV45" s="53"/>
      <c r="AW45" s="53"/>
      <c r="AX45" s="53"/>
      <c r="AY45" s="53"/>
      <c r="BY45" s="11"/>
      <c r="BZ45" s="11"/>
      <c r="CA45" s="11"/>
      <c r="CB45" s="11"/>
      <c r="CC45" s="11"/>
      <c r="CD45" s="11"/>
      <c r="CE45" s="11"/>
      <c r="CF45" s="11"/>
      <c r="CG45" s="11"/>
      <c r="CH45" s="11"/>
      <c r="CI45" s="11"/>
    </row>
    <row r="46" spans="1:87" s="53" customFormat="1" ht="12.75" customHeight="1">
      <c r="A46" s="92" t="s">
        <v>39</v>
      </c>
      <c r="B46" s="93" t="s">
        <v>9</v>
      </c>
      <c r="C46" s="94"/>
      <c r="D46" s="24">
        <v>1</v>
      </c>
      <c r="E46" s="25" t="s">
        <v>21</v>
      </c>
      <c r="F46" s="25">
        <v>1</v>
      </c>
      <c r="G46" s="25">
        <v>1</v>
      </c>
      <c r="H46" s="25">
        <v>2</v>
      </c>
      <c r="I46" s="25">
        <v>1</v>
      </c>
      <c r="J46" s="25" t="s">
        <v>21</v>
      </c>
      <c r="K46" s="25">
        <v>2</v>
      </c>
      <c r="L46" s="25" t="s">
        <v>21</v>
      </c>
      <c r="M46" s="25" t="s">
        <v>21</v>
      </c>
      <c r="N46" s="25">
        <v>1</v>
      </c>
      <c r="O46" s="25">
        <v>5</v>
      </c>
      <c r="P46" s="25" t="s">
        <v>21</v>
      </c>
      <c r="Q46" s="25">
        <v>1</v>
      </c>
      <c r="R46" s="25">
        <v>1</v>
      </c>
      <c r="S46" s="25" t="s">
        <v>21</v>
      </c>
      <c r="T46" s="25" t="s">
        <v>21</v>
      </c>
      <c r="U46" s="25">
        <v>1</v>
      </c>
      <c r="V46" s="25" t="s">
        <v>21</v>
      </c>
      <c r="W46" s="25" t="s">
        <v>21</v>
      </c>
      <c r="X46" s="25">
        <v>2</v>
      </c>
      <c r="Y46" s="25" t="s">
        <v>21</v>
      </c>
      <c r="Z46" s="25">
        <v>4</v>
      </c>
      <c r="AA46" s="25">
        <v>2</v>
      </c>
      <c r="AB46" s="25">
        <v>3</v>
      </c>
      <c r="AC46" s="25">
        <v>2</v>
      </c>
      <c r="AD46" s="25">
        <v>3</v>
      </c>
      <c r="AE46" s="25">
        <v>1</v>
      </c>
      <c r="AF46" s="25">
        <v>1</v>
      </c>
      <c r="AG46" s="25" t="s">
        <v>21</v>
      </c>
      <c r="AH46" s="25">
        <v>1</v>
      </c>
      <c r="AI46" s="225">
        <f>SUM(D46:AH54)</f>
        <v>81</v>
      </c>
      <c r="BY46" s="46"/>
      <c r="BZ46" s="46"/>
      <c r="CA46" s="46"/>
      <c r="CB46" s="46"/>
      <c r="CC46" s="46"/>
      <c r="CD46" s="46"/>
      <c r="CE46" s="46"/>
      <c r="CF46" s="46"/>
      <c r="CG46" s="46"/>
      <c r="CH46" s="46"/>
      <c r="CI46" s="46"/>
    </row>
    <row r="47" spans="1:87" s="53" customFormat="1" ht="12.75" customHeight="1">
      <c r="A47" s="96" t="s">
        <v>40</v>
      </c>
      <c r="B47" s="97" t="s">
        <v>12</v>
      </c>
      <c r="C47" s="98"/>
      <c r="D47" s="72" t="s">
        <v>21</v>
      </c>
      <c r="E47" s="73" t="s">
        <v>21</v>
      </c>
      <c r="F47" s="73" t="s">
        <v>21</v>
      </c>
      <c r="G47" s="73" t="s">
        <v>21</v>
      </c>
      <c r="H47" s="73">
        <v>1</v>
      </c>
      <c r="I47" s="73" t="s">
        <v>21</v>
      </c>
      <c r="J47" s="73"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t="s">
        <v>21</v>
      </c>
      <c r="Z47" s="73" t="s">
        <v>21</v>
      </c>
      <c r="AA47" s="73" t="s">
        <v>21</v>
      </c>
      <c r="AB47" s="73" t="s">
        <v>21</v>
      </c>
      <c r="AC47" s="73" t="s">
        <v>21</v>
      </c>
      <c r="AD47" s="73" t="s">
        <v>21</v>
      </c>
      <c r="AE47" s="73" t="s">
        <v>21</v>
      </c>
      <c r="AF47" s="73" t="s">
        <v>21</v>
      </c>
      <c r="AG47" s="73" t="s">
        <v>21</v>
      </c>
      <c r="AH47" s="73" t="s">
        <v>21</v>
      </c>
      <c r="AI47" s="225"/>
      <c r="BY47" s="46"/>
      <c r="BZ47" s="46"/>
      <c r="CA47" s="46"/>
      <c r="CB47" s="46"/>
      <c r="CC47" s="46"/>
      <c r="CD47" s="46"/>
      <c r="CE47" s="46"/>
      <c r="CF47" s="46"/>
      <c r="CG47" s="46"/>
      <c r="CH47" s="46"/>
      <c r="CI47" s="46"/>
    </row>
    <row r="48" spans="1:87" s="53" customFormat="1" ht="12.75" customHeight="1">
      <c r="A48" s="96" t="s">
        <v>41</v>
      </c>
      <c r="B48" s="97" t="s">
        <v>14</v>
      </c>
      <c r="C48" s="98"/>
      <c r="D48" s="72" t="s">
        <v>21</v>
      </c>
      <c r="E48" s="73" t="s">
        <v>21</v>
      </c>
      <c r="F48" s="73" t="s">
        <v>21</v>
      </c>
      <c r="G48" s="73" t="s">
        <v>21</v>
      </c>
      <c r="H48" s="73">
        <v>1</v>
      </c>
      <c r="I48" s="73" t="s">
        <v>21</v>
      </c>
      <c r="J48" s="73" t="s">
        <v>21</v>
      </c>
      <c r="K48" s="73" t="s">
        <v>21</v>
      </c>
      <c r="L48" s="73">
        <v>1</v>
      </c>
      <c r="M48" s="73" t="s">
        <v>21</v>
      </c>
      <c r="N48" s="73" t="s">
        <v>21</v>
      </c>
      <c r="O48" s="73" t="s">
        <v>21</v>
      </c>
      <c r="P48" s="73" t="s">
        <v>21</v>
      </c>
      <c r="Q48" s="73" t="s">
        <v>21</v>
      </c>
      <c r="R48" s="73" t="s">
        <v>21</v>
      </c>
      <c r="S48" s="73" t="s">
        <v>21</v>
      </c>
      <c r="T48" s="73" t="s">
        <v>21</v>
      </c>
      <c r="U48" s="73" t="s">
        <v>21</v>
      </c>
      <c r="V48" s="73" t="s">
        <v>21</v>
      </c>
      <c r="W48" s="73" t="s">
        <v>21</v>
      </c>
      <c r="X48" s="73" t="s">
        <v>21</v>
      </c>
      <c r="Y48" s="73" t="s">
        <v>21</v>
      </c>
      <c r="Z48" s="73" t="s">
        <v>21</v>
      </c>
      <c r="AA48" s="73" t="s">
        <v>21</v>
      </c>
      <c r="AB48" s="73" t="s">
        <v>21</v>
      </c>
      <c r="AC48" s="73" t="s">
        <v>21</v>
      </c>
      <c r="AD48" s="73" t="s">
        <v>21</v>
      </c>
      <c r="AE48" s="73" t="s">
        <v>21</v>
      </c>
      <c r="AF48" s="73" t="s">
        <v>21</v>
      </c>
      <c r="AG48" s="73" t="s">
        <v>21</v>
      </c>
      <c r="AH48" s="73" t="s">
        <v>21</v>
      </c>
      <c r="AI48" s="225"/>
      <c r="BY48" s="46"/>
      <c r="BZ48" s="46"/>
      <c r="CA48" s="46"/>
      <c r="CB48" s="46"/>
      <c r="CC48" s="46"/>
      <c r="CD48" s="46"/>
      <c r="CE48" s="46"/>
      <c r="CF48" s="46"/>
      <c r="CG48" s="46"/>
      <c r="CH48" s="46"/>
      <c r="CI48" s="46"/>
    </row>
    <row r="49" spans="1:87" s="53" customFormat="1" ht="12.75" customHeight="1">
      <c r="A49" s="96" t="s">
        <v>42</v>
      </c>
      <c r="B49" s="97" t="s">
        <v>16</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v>1</v>
      </c>
      <c r="R49" s="73" t="s">
        <v>21</v>
      </c>
      <c r="S49" s="73" t="s">
        <v>21</v>
      </c>
      <c r="T49" s="73" t="s">
        <v>21</v>
      </c>
      <c r="U49" s="73" t="s">
        <v>21</v>
      </c>
      <c r="V49" s="73" t="s">
        <v>21</v>
      </c>
      <c r="W49" s="73" t="s">
        <v>21</v>
      </c>
      <c r="X49" s="73" t="s">
        <v>21</v>
      </c>
      <c r="Y49" s="73" t="s">
        <v>21</v>
      </c>
      <c r="Z49" s="73" t="s">
        <v>21</v>
      </c>
      <c r="AA49" s="73" t="s">
        <v>21</v>
      </c>
      <c r="AB49" s="73" t="s">
        <v>21</v>
      </c>
      <c r="AC49" s="73" t="s">
        <v>21</v>
      </c>
      <c r="AD49" s="73">
        <v>1</v>
      </c>
      <c r="AE49" s="73" t="s">
        <v>21</v>
      </c>
      <c r="AF49" s="73" t="s">
        <v>21</v>
      </c>
      <c r="AG49" s="73" t="s">
        <v>21</v>
      </c>
      <c r="AH49" s="73">
        <v>1</v>
      </c>
      <c r="AI49" s="225"/>
      <c r="BY49" s="46"/>
      <c r="BZ49" s="46"/>
      <c r="CA49" s="46"/>
      <c r="CB49" s="46"/>
      <c r="CC49" s="46"/>
      <c r="CD49" s="46"/>
      <c r="CE49" s="46"/>
      <c r="CF49" s="46"/>
      <c r="CG49" s="46"/>
      <c r="CH49" s="46"/>
      <c r="CI49" s="46"/>
    </row>
    <row r="50" spans="1:87" s="53" customFormat="1" ht="12.75" customHeight="1">
      <c r="A50" s="96"/>
      <c r="B50" s="97" t="s">
        <v>17</v>
      </c>
      <c r="C50" s="98"/>
      <c r="D50" s="72" t="s">
        <v>21</v>
      </c>
      <c r="E50" s="73" t="s">
        <v>21</v>
      </c>
      <c r="F50" s="73">
        <v>1</v>
      </c>
      <c r="G50" s="73" t="s">
        <v>21</v>
      </c>
      <c r="H50" s="73">
        <v>2</v>
      </c>
      <c r="I50" s="73" t="s">
        <v>21</v>
      </c>
      <c r="J50" s="73" t="s">
        <v>21</v>
      </c>
      <c r="K50" s="73" t="s">
        <v>21</v>
      </c>
      <c r="L50" s="73" t="s">
        <v>21</v>
      </c>
      <c r="M50" s="73" t="s">
        <v>21</v>
      </c>
      <c r="N50" s="73" t="s">
        <v>21</v>
      </c>
      <c r="O50" s="73" t="s">
        <v>21</v>
      </c>
      <c r="P50" s="73" t="s">
        <v>21</v>
      </c>
      <c r="Q50" s="73">
        <v>1</v>
      </c>
      <c r="R50" s="73" t="s">
        <v>21</v>
      </c>
      <c r="S50" s="73">
        <v>1</v>
      </c>
      <c r="T50" s="73" t="s">
        <v>21</v>
      </c>
      <c r="U50" s="73">
        <v>2</v>
      </c>
      <c r="V50" s="73">
        <v>1</v>
      </c>
      <c r="W50" s="73">
        <v>1</v>
      </c>
      <c r="X50" s="73" t="s">
        <v>21</v>
      </c>
      <c r="Y50" s="73">
        <v>1</v>
      </c>
      <c r="Z50" s="73" t="s">
        <v>21</v>
      </c>
      <c r="AA50" s="73" t="s">
        <v>21</v>
      </c>
      <c r="AB50" s="73" t="s">
        <v>21</v>
      </c>
      <c r="AC50" s="73" t="s">
        <v>21</v>
      </c>
      <c r="AD50" s="73">
        <v>1</v>
      </c>
      <c r="AE50" s="73" t="s">
        <v>21</v>
      </c>
      <c r="AF50" s="73" t="s">
        <v>21</v>
      </c>
      <c r="AG50" s="73" t="s">
        <v>21</v>
      </c>
      <c r="AH50" s="73" t="s">
        <v>21</v>
      </c>
      <c r="AI50" s="225"/>
      <c r="BY50" s="46"/>
      <c r="BZ50" s="46"/>
      <c r="CA50" s="46"/>
      <c r="CB50" s="46"/>
      <c r="CC50" s="46"/>
      <c r="CD50" s="46"/>
      <c r="CE50" s="46"/>
      <c r="CF50" s="46"/>
      <c r="CG50" s="46"/>
      <c r="CH50" s="46"/>
      <c r="CI50" s="46"/>
    </row>
    <row r="51" spans="1:87" s="53" customFormat="1" ht="12.75" customHeight="1">
      <c r="A51" s="96"/>
      <c r="B51" s="99" t="s">
        <v>20</v>
      </c>
      <c r="C51" s="76"/>
      <c r="D51" s="50" t="s">
        <v>21</v>
      </c>
      <c r="E51" s="51" t="s">
        <v>21</v>
      </c>
      <c r="F51" s="51" t="s">
        <v>21</v>
      </c>
      <c r="G51" s="51">
        <v>1</v>
      </c>
      <c r="H51" s="51" t="s">
        <v>21</v>
      </c>
      <c r="I51" s="51" t="s">
        <v>21</v>
      </c>
      <c r="J51" s="51" t="s">
        <v>21</v>
      </c>
      <c r="K51" s="51" t="s">
        <v>21</v>
      </c>
      <c r="L51" s="51" t="s">
        <v>21</v>
      </c>
      <c r="M51" s="51" t="s">
        <v>21</v>
      </c>
      <c r="N51" s="51" t="s">
        <v>21</v>
      </c>
      <c r="O51" s="51" t="s">
        <v>21</v>
      </c>
      <c r="P51" s="51" t="s">
        <v>21</v>
      </c>
      <c r="Q51" s="51" t="s">
        <v>21</v>
      </c>
      <c r="R51" s="73" t="s">
        <v>21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t="s">
        <v>21</v>
      </c>
      <c r="AG51" s="73" t="s">
        <v>21</v>
      </c>
      <c r="AH51" s="51">
        <v>1</v>
      </c>
      <c r="AI51" s="225"/>
      <c r="BY51" s="46"/>
      <c r="BZ51" s="46"/>
      <c r="CA51" s="46"/>
      <c r="CB51" s="46"/>
      <c r="CC51" s="46"/>
      <c r="CD51" s="46"/>
      <c r="CE51" s="46"/>
      <c r="CF51" s="46"/>
      <c r="CG51" s="46"/>
      <c r="CH51" s="46"/>
      <c r="CI51" s="46"/>
    </row>
    <row r="52" spans="1:87"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47"/>
      <c r="AI52" s="225"/>
      <c r="BY52" s="46"/>
      <c r="BZ52" s="46"/>
      <c r="CA52" s="46"/>
      <c r="CB52" s="46"/>
      <c r="CC52" s="46"/>
      <c r="CD52" s="46"/>
      <c r="CE52" s="46"/>
      <c r="CF52" s="46"/>
      <c r="CG52" s="46"/>
      <c r="CH52" s="46"/>
      <c r="CI52" s="46"/>
    </row>
    <row r="53" spans="1:87" s="53" customFormat="1" ht="12.75" customHeight="1">
      <c r="A53" s="96"/>
      <c r="B53" s="97" t="s">
        <v>23</v>
      </c>
      <c r="C53" s="98"/>
      <c r="D53" s="245" t="s">
        <v>21</v>
      </c>
      <c r="E53" s="104">
        <v>3</v>
      </c>
      <c r="F53" s="104" t="s">
        <v>21</v>
      </c>
      <c r="G53" s="104">
        <v>1</v>
      </c>
      <c r="H53" s="104">
        <v>1</v>
      </c>
      <c r="I53" s="104" t="s">
        <v>21</v>
      </c>
      <c r="J53" s="104" t="s">
        <v>21</v>
      </c>
      <c r="K53" s="104" t="s">
        <v>21</v>
      </c>
      <c r="L53" s="104" t="s">
        <v>21</v>
      </c>
      <c r="M53" s="104">
        <v>1</v>
      </c>
      <c r="N53" s="104">
        <v>1</v>
      </c>
      <c r="O53" s="51" t="s">
        <v>21</v>
      </c>
      <c r="P53" s="51" t="s">
        <v>21</v>
      </c>
      <c r="Q53" s="51" t="s">
        <v>21</v>
      </c>
      <c r="R53" s="51" t="s">
        <v>21</v>
      </c>
      <c r="S53" s="104">
        <v>1</v>
      </c>
      <c r="T53" s="51" t="s">
        <v>21</v>
      </c>
      <c r="U53" s="104" t="s">
        <v>21</v>
      </c>
      <c r="V53" s="104">
        <v>1</v>
      </c>
      <c r="W53" s="104">
        <v>1</v>
      </c>
      <c r="X53" s="104" t="s">
        <v>21</v>
      </c>
      <c r="Y53" s="73" t="s">
        <v>21</v>
      </c>
      <c r="Z53" s="73" t="s">
        <v>21</v>
      </c>
      <c r="AA53" s="73" t="s">
        <v>21</v>
      </c>
      <c r="AB53" s="104" t="s">
        <v>21</v>
      </c>
      <c r="AC53" s="73" t="s">
        <v>21</v>
      </c>
      <c r="AD53" s="73" t="s">
        <v>21</v>
      </c>
      <c r="AE53" s="73" t="s">
        <v>21</v>
      </c>
      <c r="AF53" s="73" t="s">
        <v>21</v>
      </c>
      <c r="AG53" s="73" t="s">
        <v>21</v>
      </c>
      <c r="AH53" s="140" t="s">
        <v>21</v>
      </c>
      <c r="AI53" s="225"/>
      <c r="BY53" s="46"/>
      <c r="BZ53" s="46"/>
      <c r="CA53" s="46"/>
      <c r="CB53" s="46"/>
      <c r="CC53" s="46"/>
      <c r="CD53" s="46"/>
      <c r="CE53" s="46"/>
      <c r="CF53" s="46"/>
      <c r="CG53" s="46"/>
      <c r="CH53" s="46"/>
      <c r="CI53" s="46"/>
    </row>
    <row r="54" spans="1:87" s="53" customFormat="1" ht="12.75" customHeight="1">
      <c r="A54" s="101"/>
      <c r="B54" s="102" t="s">
        <v>27</v>
      </c>
      <c r="C54" s="103"/>
      <c r="D54" s="246" t="s">
        <v>21</v>
      </c>
      <c r="E54" s="43" t="s">
        <v>21</v>
      </c>
      <c r="F54" s="43">
        <v>1</v>
      </c>
      <c r="G54" s="43" t="s">
        <v>21</v>
      </c>
      <c r="H54" s="43">
        <v>1</v>
      </c>
      <c r="I54" s="43">
        <v>1</v>
      </c>
      <c r="J54" s="43" t="s">
        <v>21</v>
      </c>
      <c r="K54" s="43">
        <v>1</v>
      </c>
      <c r="L54" s="43" t="s">
        <v>21</v>
      </c>
      <c r="M54" s="43" t="s">
        <v>21</v>
      </c>
      <c r="N54" s="43">
        <v>2</v>
      </c>
      <c r="O54" s="43">
        <v>1</v>
      </c>
      <c r="P54" s="43" t="s">
        <v>21</v>
      </c>
      <c r="Q54" s="43" t="s">
        <v>21</v>
      </c>
      <c r="R54" s="43" t="s">
        <v>21</v>
      </c>
      <c r="S54" s="43">
        <v>1</v>
      </c>
      <c r="T54" s="43" t="s">
        <v>21</v>
      </c>
      <c r="U54" s="43" t="s">
        <v>21</v>
      </c>
      <c r="V54" s="104">
        <v>1</v>
      </c>
      <c r="W54" s="104">
        <v>1</v>
      </c>
      <c r="X54" s="104">
        <v>1</v>
      </c>
      <c r="Y54" s="43" t="s">
        <v>21</v>
      </c>
      <c r="Z54" s="44">
        <v>2</v>
      </c>
      <c r="AA54" s="44" t="s">
        <v>21</v>
      </c>
      <c r="AB54" s="44" t="s">
        <v>21</v>
      </c>
      <c r="AC54" s="44">
        <v>2</v>
      </c>
      <c r="AD54" s="44">
        <v>1</v>
      </c>
      <c r="AE54" s="44" t="s">
        <v>21</v>
      </c>
      <c r="AF54" s="44" t="s">
        <v>21</v>
      </c>
      <c r="AG54" s="44" t="s">
        <v>21</v>
      </c>
      <c r="AH54" s="248" t="s">
        <v>21</v>
      </c>
      <c r="AI54" s="225"/>
      <c r="BY54" s="46"/>
      <c r="BZ54" s="46"/>
      <c r="CA54" s="46"/>
      <c r="CB54" s="46"/>
      <c r="CC54" s="46"/>
      <c r="CD54" s="46"/>
      <c r="CE54" s="46"/>
      <c r="CF54" s="46"/>
      <c r="CG54" s="46"/>
      <c r="CH54" s="46"/>
      <c r="CI54" s="46"/>
    </row>
    <row r="55" spans="1:87" s="53" customFormat="1" ht="12.75" customHeight="1">
      <c r="A55" s="92" t="s">
        <v>39</v>
      </c>
      <c r="B55" s="93" t="s">
        <v>9</v>
      </c>
      <c r="C55" s="94"/>
      <c r="D55" s="24" t="s">
        <v>21</v>
      </c>
      <c r="E55" s="25" t="s">
        <v>21</v>
      </c>
      <c r="F55" s="25">
        <v>1</v>
      </c>
      <c r="G55" s="25">
        <v>1</v>
      </c>
      <c r="H55" s="25">
        <v>3</v>
      </c>
      <c r="I55" s="25">
        <v>1</v>
      </c>
      <c r="J55" s="25" t="s">
        <v>21</v>
      </c>
      <c r="K55" s="25" t="s">
        <v>21</v>
      </c>
      <c r="L55" s="25">
        <v>2</v>
      </c>
      <c r="M55" s="25">
        <v>1</v>
      </c>
      <c r="N55" s="25">
        <v>2</v>
      </c>
      <c r="O55" s="25">
        <v>3</v>
      </c>
      <c r="P55" s="25" t="s">
        <v>21</v>
      </c>
      <c r="Q55" s="25">
        <v>1</v>
      </c>
      <c r="R55" s="25">
        <v>1</v>
      </c>
      <c r="S55" s="25">
        <v>1</v>
      </c>
      <c r="T55" s="25">
        <v>1</v>
      </c>
      <c r="U55" s="25">
        <v>2</v>
      </c>
      <c r="V55" s="25">
        <v>2</v>
      </c>
      <c r="W55" s="25">
        <v>1</v>
      </c>
      <c r="X55" s="25">
        <v>3</v>
      </c>
      <c r="Y55" s="25">
        <v>2</v>
      </c>
      <c r="Z55" s="25">
        <v>1</v>
      </c>
      <c r="AA55" s="25">
        <v>1</v>
      </c>
      <c r="AB55" s="25" t="s">
        <v>21</v>
      </c>
      <c r="AC55" s="25">
        <v>1</v>
      </c>
      <c r="AD55" s="25">
        <v>2</v>
      </c>
      <c r="AE55" s="25">
        <v>1</v>
      </c>
      <c r="AF55" s="25">
        <v>2</v>
      </c>
      <c r="AG55" s="25">
        <v>1</v>
      </c>
      <c r="AH55" s="25">
        <v>1</v>
      </c>
      <c r="AI55" s="225">
        <f>SUM(D55:AH63)</f>
        <v>95</v>
      </c>
      <c r="BY55" s="46"/>
      <c r="BZ55" s="46"/>
      <c r="CA55" s="46"/>
      <c r="CB55" s="46"/>
      <c r="CC55" s="46"/>
      <c r="CD55" s="46"/>
      <c r="CE55" s="46"/>
      <c r="CF55" s="46"/>
      <c r="CG55" s="46"/>
      <c r="CH55" s="46"/>
      <c r="CI55" s="46"/>
    </row>
    <row r="56" spans="1:87" s="53" customFormat="1" ht="12.75" customHeight="1">
      <c r="A56" s="96" t="s">
        <v>40</v>
      </c>
      <c r="B56" s="97" t="s">
        <v>12</v>
      </c>
      <c r="C56" s="98"/>
      <c r="D56" s="72" t="s">
        <v>21</v>
      </c>
      <c r="E56" s="73" t="s">
        <v>21</v>
      </c>
      <c r="F56" s="73" t="s">
        <v>21</v>
      </c>
      <c r="G56" s="73" t="s">
        <v>21</v>
      </c>
      <c r="H56" s="73">
        <v>2</v>
      </c>
      <c r="I56" s="73" t="s">
        <v>21</v>
      </c>
      <c r="J56" s="73" t="s">
        <v>21</v>
      </c>
      <c r="K56" s="73" t="s">
        <v>21</v>
      </c>
      <c r="L56" s="73" t="s">
        <v>21</v>
      </c>
      <c r="M56" s="73" t="s">
        <v>21</v>
      </c>
      <c r="N56" s="73" t="s">
        <v>21</v>
      </c>
      <c r="O56" s="73" t="s">
        <v>21</v>
      </c>
      <c r="P56" s="73" t="s">
        <v>21</v>
      </c>
      <c r="Q56" s="73" t="s">
        <v>21</v>
      </c>
      <c r="R56" s="73" t="s">
        <v>21</v>
      </c>
      <c r="S56" s="73" t="s">
        <v>21</v>
      </c>
      <c r="T56" s="73" t="s">
        <v>21</v>
      </c>
      <c r="U56" s="73">
        <v>1</v>
      </c>
      <c r="V56" s="73" t="s">
        <v>21</v>
      </c>
      <c r="W56" s="73" t="s">
        <v>21</v>
      </c>
      <c r="X56" s="73" t="s">
        <v>21</v>
      </c>
      <c r="Y56" s="73" t="s">
        <v>21</v>
      </c>
      <c r="Z56" s="73" t="s">
        <v>21</v>
      </c>
      <c r="AA56" s="73" t="s">
        <v>21</v>
      </c>
      <c r="AB56" s="73" t="s">
        <v>21</v>
      </c>
      <c r="AC56" s="73" t="s">
        <v>21</v>
      </c>
      <c r="AD56" s="73" t="s">
        <v>21</v>
      </c>
      <c r="AE56" s="73" t="s">
        <v>21</v>
      </c>
      <c r="AF56" s="73" t="s">
        <v>21</v>
      </c>
      <c r="AG56" s="73" t="s">
        <v>21</v>
      </c>
      <c r="AH56" s="73" t="s">
        <v>21</v>
      </c>
      <c r="AI56" s="225"/>
      <c r="BY56" s="46"/>
      <c r="BZ56" s="46"/>
      <c r="CA56" s="46"/>
      <c r="CB56" s="46"/>
      <c r="CC56" s="46"/>
      <c r="CD56" s="46"/>
      <c r="CE56" s="46"/>
      <c r="CF56" s="46"/>
      <c r="CG56" s="46"/>
      <c r="CH56" s="46"/>
      <c r="CI56" s="46"/>
    </row>
    <row r="57" spans="1:87" s="53" customFormat="1" ht="12.75" customHeight="1">
      <c r="A57" s="96" t="s">
        <v>43</v>
      </c>
      <c r="B57" s="97" t="s">
        <v>14</v>
      </c>
      <c r="C57" s="98"/>
      <c r="D57" s="72" t="s">
        <v>21</v>
      </c>
      <c r="E57" s="73" t="s">
        <v>21</v>
      </c>
      <c r="F57" s="73" t="s">
        <v>21</v>
      </c>
      <c r="G57" s="73" t="s">
        <v>21</v>
      </c>
      <c r="H57" s="73"/>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73" t="s">
        <v>21</v>
      </c>
      <c r="AI57" s="225"/>
      <c r="BY57" s="46"/>
      <c r="BZ57" s="46"/>
      <c r="CA57" s="46"/>
      <c r="CB57" s="46"/>
      <c r="CC57" s="46"/>
      <c r="CD57" s="46"/>
      <c r="CE57" s="46"/>
      <c r="CF57" s="46"/>
      <c r="CG57" s="46"/>
      <c r="CH57" s="46"/>
      <c r="CI57" s="46"/>
    </row>
    <row r="58" spans="1:87" s="53" customFormat="1" ht="12.75" customHeight="1">
      <c r="A58" s="96" t="s">
        <v>44</v>
      </c>
      <c r="B58" s="97" t="s">
        <v>16</v>
      </c>
      <c r="C58" s="98"/>
      <c r="D58" s="72" t="s">
        <v>21</v>
      </c>
      <c r="E58" s="73" t="s">
        <v>21</v>
      </c>
      <c r="F58" s="73">
        <v>1</v>
      </c>
      <c r="G58" s="73" t="s">
        <v>21</v>
      </c>
      <c r="H58" s="73">
        <v>1</v>
      </c>
      <c r="I58" s="73" t="s">
        <v>21</v>
      </c>
      <c r="J58" s="73" t="s">
        <v>21</v>
      </c>
      <c r="K58" s="73">
        <v>1</v>
      </c>
      <c r="L58" s="73" t="s">
        <v>21</v>
      </c>
      <c r="M58" s="73" t="s">
        <v>21</v>
      </c>
      <c r="N58" s="73" t="s">
        <v>21</v>
      </c>
      <c r="O58" s="73">
        <v>1</v>
      </c>
      <c r="P58" s="73" t="s">
        <v>21</v>
      </c>
      <c r="Q58" s="73" t="s">
        <v>21</v>
      </c>
      <c r="R58" s="73" t="s">
        <v>21</v>
      </c>
      <c r="S58" s="73" t="s">
        <v>21</v>
      </c>
      <c r="T58" s="73">
        <v>1</v>
      </c>
      <c r="U58" s="73" t="s">
        <v>21</v>
      </c>
      <c r="V58" s="73" t="s">
        <v>21</v>
      </c>
      <c r="W58" s="73" t="s">
        <v>21</v>
      </c>
      <c r="X58" s="73" t="s">
        <v>21</v>
      </c>
      <c r="Y58" s="73" t="s">
        <v>21</v>
      </c>
      <c r="Z58" s="73" t="s">
        <v>21</v>
      </c>
      <c r="AA58" s="73" t="s">
        <v>21</v>
      </c>
      <c r="AB58" s="73" t="s">
        <v>21</v>
      </c>
      <c r="AC58" s="73">
        <v>1</v>
      </c>
      <c r="AD58" s="73" t="s">
        <v>21</v>
      </c>
      <c r="AE58" s="73" t="s">
        <v>21</v>
      </c>
      <c r="AF58" s="73" t="s">
        <v>21</v>
      </c>
      <c r="AG58" s="73" t="s">
        <v>21</v>
      </c>
      <c r="AH58" s="73" t="s">
        <v>21</v>
      </c>
      <c r="AI58" s="225"/>
      <c r="BY58" s="46"/>
      <c r="BZ58" s="46"/>
      <c r="CA58" s="46"/>
      <c r="CB58" s="46"/>
      <c r="CC58" s="46"/>
      <c r="CD58" s="46"/>
      <c r="CE58" s="46"/>
      <c r="CF58" s="46"/>
      <c r="CG58" s="46"/>
      <c r="CH58" s="46"/>
      <c r="CI58" s="46"/>
    </row>
    <row r="59" spans="1:87" s="53" customFormat="1" ht="12.75" customHeight="1">
      <c r="A59" s="96"/>
      <c r="B59" s="97" t="s">
        <v>17</v>
      </c>
      <c r="C59" s="98"/>
      <c r="D59" s="72">
        <v>2</v>
      </c>
      <c r="E59" s="73">
        <v>1</v>
      </c>
      <c r="F59" s="73" t="s">
        <v>21</v>
      </c>
      <c r="G59" s="73" t="s">
        <v>21</v>
      </c>
      <c r="H59" s="73" t="s">
        <v>21</v>
      </c>
      <c r="I59" s="73" t="s">
        <v>21</v>
      </c>
      <c r="J59" s="73" t="s">
        <v>21</v>
      </c>
      <c r="K59" s="73" t="s">
        <v>21</v>
      </c>
      <c r="L59" s="73" t="s">
        <v>21</v>
      </c>
      <c r="M59" s="73">
        <v>1</v>
      </c>
      <c r="N59" s="73">
        <v>2</v>
      </c>
      <c r="O59" s="73">
        <v>2</v>
      </c>
      <c r="P59" s="73">
        <v>1</v>
      </c>
      <c r="Q59" s="73">
        <v>1</v>
      </c>
      <c r="R59" s="73" t="s">
        <v>21</v>
      </c>
      <c r="S59" s="73">
        <v>1</v>
      </c>
      <c r="T59" s="73" t="s">
        <v>21</v>
      </c>
      <c r="U59" s="73">
        <v>2</v>
      </c>
      <c r="V59" s="73">
        <v>1</v>
      </c>
      <c r="W59" s="73">
        <v>1</v>
      </c>
      <c r="X59" s="73">
        <v>2</v>
      </c>
      <c r="Y59" s="73" t="s">
        <v>21</v>
      </c>
      <c r="Z59" s="73">
        <v>2</v>
      </c>
      <c r="AA59" s="73">
        <v>1</v>
      </c>
      <c r="AB59" s="73" t="s">
        <v>21</v>
      </c>
      <c r="AC59" s="73">
        <v>1</v>
      </c>
      <c r="AD59" s="73">
        <v>3</v>
      </c>
      <c r="AE59" s="73">
        <v>1</v>
      </c>
      <c r="AF59" s="51" t="s">
        <v>21</v>
      </c>
      <c r="AG59" s="73">
        <v>1</v>
      </c>
      <c r="AH59" s="73" t="s">
        <v>21</v>
      </c>
      <c r="AI59" s="225"/>
      <c r="BY59" s="46"/>
      <c r="BZ59" s="46"/>
      <c r="CA59" s="46"/>
      <c r="CB59" s="46"/>
      <c r="CC59" s="46"/>
      <c r="CD59" s="46"/>
      <c r="CE59" s="46"/>
      <c r="CF59" s="46"/>
      <c r="CG59" s="46"/>
      <c r="CH59" s="46"/>
      <c r="CI59" s="46"/>
    </row>
    <row r="60" spans="1:87" s="53" customFormat="1" ht="12.75" customHeight="1">
      <c r="A60" s="96"/>
      <c r="B60" s="99" t="s">
        <v>20</v>
      </c>
      <c r="C60" s="76"/>
      <c r="D60" s="50" t="s">
        <v>21</v>
      </c>
      <c r="E60" s="51" t="s">
        <v>21</v>
      </c>
      <c r="F60" s="51">
        <v>1</v>
      </c>
      <c r="G60" s="51" t="s">
        <v>21</v>
      </c>
      <c r="H60" s="73" t="s">
        <v>21</v>
      </c>
      <c r="I60" s="51" t="s">
        <v>21</v>
      </c>
      <c r="J60" s="51">
        <v>1</v>
      </c>
      <c r="K60" s="73" t="s">
        <v>21</v>
      </c>
      <c r="L60" s="51" t="s">
        <v>21</v>
      </c>
      <c r="M60" s="51" t="s">
        <v>21</v>
      </c>
      <c r="N60" s="73" t="s">
        <v>21</v>
      </c>
      <c r="O60" s="51">
        <v>1</v>
      </c>
      <c r="P60" s="73" t="s">
        <v>21</v>
      </c>
      <c r="Q60" s="73" t="s">
        <v>21</v>
      </c>
      <c r="R60" s="73" t="s">
        <v>21</v>
      </c>
      <c r="S60" s="73" t="s">
        <v>21</v>
      </c>
      <c r="T60" s="73" t="s">
        <v>21</v>
      </c>
      <c r="U60" s="73" t="s">
        <v>21</v>
      </c>
      <c r="V60" s="73" t="s">
        <v>21</v>
      </c>
      <c r="W60" s="73" t="s">
        <v>21</v>
      </c>
      <c r="X60" s="73" t="s">
        <v>21</v>
      </c>
      <c r="Y60" s="73" t="s">
        <v>21</v>
      </c>
      <c r="Z60" s="73" t="s">
        <v>21</v>
      </c>
      <c r="AA60" s="73" t="s">
        <v>21</v>
      </c>
      <c r="AB60" s="73" t="s">
        <v>21</v>
      </c>
      <c r="AC60" s="51">
        <v>1</v>
      </c>
      <c r="AD60" s="51" t="s">
        <v>21</v>
      </c>
      <c r="AE60" s="51" t="s">
        <v>21</v>
      </c>
      <c r="AF60" s="51">
        <v>1</v>
      </c>
      <c r="AG60" s="51" t="s">
        <v>21</v>
      </c>
      <c r="AH60" s="51" t="s">
        <v>21</v>
      </c>
      <c r="AI60" s="225"/>
      <c r="BY60" s="46"/>
      <c r="BZ60" s="46"/>
      <c r="CA60" s="46"/>
      <c r="CB60" s="46"/>
      <c r="CC60" s="46"/>
      <c r="CD60" s="46"/>
      <c r="CE60" s="46"/>
      <c r="CF60" s="46"/>
      <c r="CG60" s="46"/>
      <c r="CH60" s="46"/>
      <c r="CI60" s="46"/>
    </row>
    <row r="61" spans="1:87"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47"/>
      <c r="AI61" s="225"/>
      <c r="BY61" s="46"/>
      <c r="BZ61" s="46"/>
      <c r="CA61" s="46"/>
      <c r="CB61" s="46"/>
      <c r="CC61" s="46"/>
      <c r="CD61" s="46"/>
      <c r="CE61" s="46"/>
      <c r="CF61" s="46"/>
      <c r="CG61" s="46"/>
      <c r="CH61" s="46"/>
      <c r="CI61" s="46"/>
    </row>
    <row r="62" spans="1:87" s="53" customFormat="1" ht="12.75" customHeight="1">
      <c r="A62" s="96"/>
      <c r="B62" s="97" t="s">
        <v>23</v>
      </c>
      <c r="C62" s="98"/>
      <c r="D62" s="245" t="s">
        <v>21</v>
      </c>
      <c r="E62" s="104" t="s">
        <v>21</v>
      </c>
      <c r="F62" s="104">
        <v>1</v>
      </c>
      <c r="G62" s="104" t="s">
        <v>21</v>
      </c>
      <c r="H62" s="104" t="s">
        <v>21</v>
      </c>
      <c r="I62" s="104" t="s">
        <v>21</v>
      </c>
      <c r="J62" s="104">
        <v>1</v>
      </c>
      <c r="K62" s="104" t="s">
        <v>21</v>
      </c>
      <c r="L62" s="104" t="s">
        <v>21</v>
      </c>
      <c r="M62" s="104" t="s">
        <v>21</v>
      </c>
      <c r="N62" s="104" t="s">
        <v>21</v>
      </c>
      <c r="O62" s="104" t="s">
        <v>21</v>
      </c>
      <c r="P62" s="104" t="s">
        <v>21</v>
      </c>
      <c r="Q62" s="104" t="s">
        <v>21</v>
      </c>
      <c r="R62" s="104" t="s">
        <v>21</v>
      </c>
      <c r="S62" s="104" t="s">
        <v>21</v>
      </c>
      <c r="T62" s="104" t="s">
        <v>21</v>
      </c>
      <c r="U62" s="104">
        <v>1</v>
      </c>
      <c r="V62" s="104">
        <v>3</v>
      </c>
      <c r="W62" s="104">
        <v>1</v>
      </c>
      <c r="X62" s="104" t="s">
        <v>21</v>
      </c>
      <c r="Y62" s="73" t="s">
        <v>21</v>
      </c>
      <c r="Z62" s="73" t="s">
        <v>21</v>
      </c>
      <c r="AA62" s="73" t="s">
        <v>21</v>
      </c>
      <c r="AB62" s="51">
        <v>1</v>
      </c>
      <c r="AC62" s="51" t="s">
        <v>21</v>
      </c>
      <c r="AD62" s="104">
        <v>1</v>
      </c>
      <c r="AE62" s="104">
        <v>1</v>
      </c>
      <c r="AF62" s="73" t="s">
        <v>21</v>
      </c>
      <c r="AG62" s="73" t="s">
        <v>21</v>
      </c>
      <c r="AH62" s="140" t="s">
        <v>21</v>
      </c>
      <c r="AI62" s="225"/>
      <c r="BY62" s="46"/>
      <c r="BZ62" s="46"/>
      <c r="CA62" s="46"/>
      <c r="CB62" s="46"/>
      <c r="CC62" s="46"/>
      <c r="CD62" s="46"/>
      <c r="CE62" s="46"/>
      <c r="CF62" s="46"/>
      <c r="CG62" s="46"/>
      <c r="CH62" s="46"/>
      <c r="CI62" s="46"/>
    </row>
    <row r="63" spans="1:87" s="53" customFormat="1" ht="12.75" customHeight="1">
      <c r="A63" s="96"/>
      <c r="B63" s="105" t="s">
        <v>27</v>
      </c>
      <c r="C63" s="103"/>
      <c r="D63" s="246">
        <v>1</v>
      </c>
      <c r="E63" s="43" t="s">
        <v>21</v>
      </c>
      <c r="F63" s="43" t="s">
        <v>21</v>
      </c>
      <c r="G63" s="43" t="s">
        <v>21</v>
      </c>
      <c r="H63" s="43">
        <v>1</v>
      </c>
      <c r="I63" s="43" t="s">
        <v>21</v>
      </c>
      <c r="J63" s="43" t="s">
        <v>21</v>
      </c>
      <c r="K63" s="43" t="s">
        <v>21</v>
      </c>
      <c r="L63" s="43" t="s">
        <v>21</v>
      </c>
      <c r="M63" s="43" t="s">
        <v>21</v>
      </c>
      <c r="N63" s="43" t="s">
        <v>21</v>
      </c>
      <c r="O63" s="43">
        <v>1</v>
      </c>
      <c r="P63" s="43" t="s">
        <v>21</v>
      </c>
      <c r="Q63" s="43" t="s">
        <v>21</v>
      </c>
      <c r="R63" s="43">
        <v>2</v>
      </c>
      <c r="S63" s="43" t="s">
        <v>21</v>
      </c>
      <c r="T63" s="43">
        <v>1</v>
      </c>
      <c r="U63" s="43" t="s">
        <v>21</v>
      </c>
      <c r="V63" s="43">
        <v>1</v>
      </c>
      <c r="W63" s="43" t="s">
        <v>21</v>
      </c>
      <c r="X63" s="43" t="s">
        <v>21</v>
      </c>
      <c r="Y63" s="43" t="s">
        <v>21</v>
      </c>
      <c r="Z63" s="44" t="s">
        <v>21</v>
      </c>
      <c r="AA63" s="43" t="s">
        <v>21</v>
      </c>
      <c r="AB63" s="43" t="s">
        <v>21</v>
      </c>
      <c r="AC63" s="43" t="s">
        <v>21</v>
      </c>
      <c r="AD63" s="44" t="s">
        <v>21</v>
      </c>
      <c r="AE63" s="44" t="s">
        <v>21</v>
      </c>
      <c r="AF63" s="44" t="s">
        <v>21</v>
      </c>
      <c r="AG63" s="44" t="s">
        <v>21</v>
      </c>
      <c r="AH63" s="248" t="s">
        <v>21</v>
      </c>
      <c r="AI63" s="225"/>
      <c r="AT63" s="2"/>
      <c r="AU63" s="2"/>
      <c r="BY63" s="46"/>
      <c r="BZ63" s="46"/>
      <c r="CA63" s="46"/>
      <c r="CB63" s="46"/>
      <c r="CC63" s="46"/>
      <c r="CD63" s="46"/>
      <c r="CE63" s="46"/>
      <c r="CF63" s="46"/>
      <c r="CG63" s="46"/>
      <c r="CH63" s="46"/>
      <c r="CI63" s="46"/>
    </row>
    <row r="64" spans="1:87" s="53" customFormat="1" ht="12.75" customHeight="1">
      <c r="A64" s="92" t="s">
        <v>39</v>
      </c>
      <c r="B64" s="93" t="s">
        <v>9</v>
      </c>
      <c r="C64" s="94"/>
      <c r="D64" s="24">
        <v>4</v>
      </c>
      <c r="E64" s="25">
        <v>9</v>
      </c>
      <c r="F64" s="25">
        <v>9</v>
      </c>
      <c r="G64" s="25">
        <v>7</v>
      </c>
      <c r="H64" s="25">
        <v>15</v>
      </c>
      <c r="I64" s="25">
        <v>4</v>
      </c>
      <c r="J64" s="25">
        <v>7</v>
      </c>
      <c r="K64" s="25">
        <v>10</v>
      </c>
      <c r="L64" s="25">
        <v>10</v>
      </c>
      <c r="M64" s="25">
        <v>11</v>
      </c>
      <c r="N64" s="25">
        <v>7</v>
      </c>
      <c r="O64" s="25">
        <v>9</v>
      </c>
      <c r="P64" s="25">
        <v>5</v>
      </c>
      <c r="Q64" s="25">
        <v>6</v>
      </c>
      <c r="R64" s="25">
        <v>5</v>
      </c>
      <c r="S64" s="25">
        <v>1</v>
      </c>
      <c r="T64" s="25">
        <v>6</v>
      </c>
      <c r="U64" s="25">
        <v>13</v>
      </c>
      <c r="V64" s="25">
        <v>6</v>
      </c>
      <c r="W64" s="25">
        <v>3</v>
      </c>
      <c r="X64" s="25">
        <v>5</v>
      </c>
      <c r="Y64" s="25">
        <v>2</v>
      </c>
      <c r="Z64" s="25">
        <v>6</v>
      </c>
      <c r="AA64" s="25">
        <v>10</v>
      </c>
      <c r="AB64" s="25">
        <v>14</v>
      </c>
      <c r="AC64" s="25">
        <v>11</v>
      </c>
      <c r="AD64" s="25">
        <v>14</v>
      </c>
      <c r="AE64" s="25">
        <v>8</v>
      </c>
      <c r="AF64" s="25">
        <v>6</v>
      </c>
      <c r="AG64" s="25">
        <v>8</v>
      </c>
      <c r="AH64" s="25">
        <v>6</v>
      </c>
      <c r="AI64" s="225">
        <f>SUM(D64:AH72)</f>
        <v>615</v>
      </c>
      <c r="AT64" s="2"/>
      <c r="AU64" s="2"/>
      <c r="AV64" s="2"/>
      <c r="AW64" s="2"/>
      <c r="BY64" s="46"/>
      <c r="BZ64" s="46"/>
      <c r="CA64" s="46"/>
      <c r="CB64" s="46"/>
      <c r="CC64" s="46"/>
      <c r="CD64" s="46"/>
      <c r="CE64" s="46"/>
      <c r="CF64" s="46"/>
      <c r="CG64" s="46"/>
      <c r="CH64" s="46"/>
      <c r="CI64" s="46"/>
    </row>
    <row r="65" spans="1:87" s="53" customFormat="1" ht="12.75" customHeight="1">
      <c r="A65" s="96" t="s">
        <v>45</v>
      </c>
      <c r="B65" s="97" t="s">
        <v>12</v>
      </c>
      <c r="C65" s="98"/>
      <c r="D65" s="72">
        <v>2</v>
      </c>
      <c r="E65" s="73">
        <v>1</v>
      </c>
      <c r="F65" s="73">
        <v>4</v>
      </c>
      <c r="G65" s="73">
        <v>3</v>
      </c>
      <c r="H65" s="73">
        <v>3</v>
      </c>
      <c r="I65" s="73">
        <v>1</v>
      </c>
      <c r="J65" s="73">
        <v>1</v>
      </c>
      <c r="K65" s="73">
        <v>3</v>
      </c>
      <c r="L65" s="73">
        <v>1</v>
      </c>
      <c r="M65" s="73">
        <v>1</v>
      </c>
      <c r="N65" s="73">
        <v>4</v>
      </c>
      <c r="O65" s="73" t="s">
        <v>21</v>
      </c>
      <c r="P65" s="73">
        <v>1</v>
      </c>
      <c r="Q65" s="73">
        <v>1</v>
      </c>
      <c r="R65" s="73">
        <v>1</v>
      </c>
      <c r="S65" s="73">
        <v>2</v>
      </c>
      <c r="T65" s="73" t="s">
        <v>21</v>
      </c>
      <c r="U65" s="73" t="s">
        <v>21</v>
      </c>
      <c r="V65" s="73">
        <v>1</v>
      </c>
      <c r="W65" s="73" t="s">
        <v>21</v>
      </c>
      <c r="X65" s="73">
        <v>2</v>
      </c>
      <c r="Y65" s="73" t="s">
        <v>21</v>
      </c>
      <c r="Z65" s="73">
        <v>1</v>
      </c>
      <c r="AA65" s="73">
        <v>1</v>
      </c>
      <c r="AB65" s="73">
        <v>1</v>
      </c>
      <c r="AC65" s="73">
        <v>1</v>
      </c>
      <c r="AD65" s="73">
        <v>3</v>
      </c>
      <c r="AE65" s="73">
        <v>1</v>
      </c>
      <c r="AF65" s="73">
        <v>1</v>
      </c>
      <c r="AG65" s="73" t="s">
        <v>21</v>
      </c>
      <c r="AH65" s="73">
        <v>3</v>
      </c>
      <c r="AI65" s="225"/>
      <c r="AT65" s="2"/>
      <c r="AU65" s="2"/>
      <c r="AV65" s="2"/>
      <c r="AW65" s="2"/>
      <c r="BY65" s="46"/>
      <c r="BZ65" s="46"/>
      <c r="CA65" s="46"/>
      <c r="CB65" s="46"/>
      <c r="CC65" s="46"/>
      <c r="CD65" s="46"/>
      <c r="CE65" s="46"/>
      <c r="CF65" s="46"/>
      <c r="CG65" s="46"/>
      <c r="CH65" s="46"/>
      <c r="CI65" s="46"/>
    </row>
    <row r="66" spans="1:87" s="53" customFormat="1" ht="12.75" customHeight="1">
      <c r="A66" s="96" t="s">
        <v>46</v>
      </c>
      <c r="B66" s="97" t="s">
        <v>14</v>
      </c>
      <c r="C66" s="98"/>
      <c r="D66" s="72" t="s">
        <v>21</v>
      </c>
      <c r="E66" s="73" t="s">
        <v>21</v>
      </c>
      <c r="F66" s="73" t="s">
        <v>21</v>
      </c>
      <c r="G66" s="73" t="s">
        <v>21</v>
      </c>
      <c r="H66" s="73" t="s">
        <v>21</v>
      </c>
      <c r="I66" s="73" t="s">
        <v>21</v>
      </c>
      <c r="J66" s="73" t="s">
        <v>21</v>
      </c>
      <c r="K66" s="73" t="s">
        <v>21</v>
      </c>
      <c r="L66" s="73">
        <v>1</v>
      </c>
      <c r="M66" s="73" t="s">
        <v>21</v>
      </c>
      <c r="N66" s="73">
        <v>1</v>
      </c>
      <c r="O66" s="73">
        <v>2</v>
      </c>
      <c r="P66" s="73" t="s">
        <v>21</v>
      </c>
      <c r="Q66" s="73">
        <v>1</v>
      </c>
      <c r="R66" s="73" t="s">
        <v>21</v>
      </c>
      <c r="S66" s="73" t="s">
        <v>21</v>
      </c>
      <c r="T66" s="73" t="s">
        <v>21</v>
      </c>
      <c r="U66" s="73" t="s">
        <v>21</v>
      </c>
      <c r="V66" s="73" t="s">
        <v>21</v>
      </c>
      <c r="W66" s="73" t="s">
        <v>21</v>
      </c>
      <c r="X66" s="73" t="s">
        <v>21</v>
      </c>
      <c r="Y66" s="73" t="s">
        <v>21</v>
      </c>
      <c r="Z66" s="73" t="s">
        <v>21</v>
      </c>
      <c r="AA66" s="73">
        <v>1</v>
      </c>
      <c r="AB66" s="73" t="s">
        <v>21</v>
      </c>
      <c r="AC66" s="73" t="s">
        <v>21</v>
      </c>
      <c r="AD66" s="73">
        <v>1</v>
      </c>
      <c r="AE66" s="73">
        <v>2</v>
      </c>
      <c r="AF66" s="73">
        <v>1</v>
      </c>
      <c r="AG66" s="73">
        <v>1</v>
      </c>
      <c r="AH66" s="73">
        <v>1</v>
      </c>
      <c r="AI66" s="225"/>
      <c r="AT66" s="2"/>
      <c r="AU66" s="2"/>
      <c r="AV66" s="2"/>
      <c r="AW66" s="2"/>
      <c r="AX66" s="2"/>
      <c r="AY66" s="2"/>
      <c r="BY66" s="46"/>
      <c r="BZ66" s="46"/>
      <c r="CA66" s="46"/>
      <c r="CB66" s="46"/>
      <c r="CC66" s="46"/>
      <c r="CD66" s="46"/>
      <c r="CE66" s="46"/>
      <c r="CF66" s="46"/>
      <c r="CG66" s="46"/>
      <c r="CH66" s="46"/>
      <c r="CI66" s="46"/>
    </row>
    <row r="67" spans="1:87" s="53" customFormat="1" ht="12.75" customHeight="1">
      <c r="A67" s="96" t="s">
        <v>47</v>
      </c>
      <c r="B67" s="97" t="s">
        <v>16</v>
      </c>
      <c r="C67" s="98"/>
      <c r="D67" s="72">
        <v>3</v>
      </c>
      <c r="E67" s="73" t="s">
        <v>21</v>
      </c>
      <c r="F67" s="73">
        <v>1</v>
      </c>
      <c r="G67" s="73">
        <v>2</v>
      </c>
      <c r="H67" s="73">
        <v>1</v>
      </c>
      <c r="I67" s="73" t="s">
        <v>21</v>
      </c>
      <c r="J67" s="73">
        <v>2</v>
      </c>
      <c r="K67" s="73">
        <v>1</v>
      </c>
      <c r="L67" s="73">
        <v>3</v>
      </c>
      <c r="M67" s="73" t="s">
        <v>21</v>
      </c>
      <c r="N67" s="73">
        <v>3</v>
      </c>
      <c r="O67" s="73">
        <v>1</v>
      </c>
      <c r="P67" s="73">
        <v>4</v>
      </c>
      <c r="Q67" s="73">
        <v>3</v>
      </c>
      <c r="R67" s="73">
        <v>2</v>
      </c>
      <c r="S67" s="73">
        <v>4</v>
      </c>
      <c r="T67" s="73">
        <v>3</v>
      </c>
      <c r="U67" s="73">
        <v>2</v>
      </c>
      <c r="V67" s="73" t="s">
        <v>21</v>
      </c>
      <c r="W67" s="73">
        <v>1</v>
      </c>
      <c r="X67" s="73" t="s">
        <v>21</v>
      </c>
      <c r="Y67" s="73" t="s">
        <v>21</v>
      </c>
      <c r="Z67" s="73">
        <v>2</v>
      </c>
      <c r="AA67" s="73">
        <v>7</v>
      </c>
      <c r="AB67" s="73">
        <v>2</v>
      </c>
      <c r="AC67" s="73">
        <v>2</v>
      </c>
      <c r="AD67" s="73">
        <v>3</v>
      </c>
      <c r="AE67" s="73">
        <v>3</v>
      </c>
      <c r="AF67" s="73" t="s">
        <v>21</v>
      </c>
      <c r="AG67" s="73">
        <v>3</v>
      </c>
      <c r="AH67" s="73">
        <v>3</v>
      </c>
      <c r="AI67" s="225"/>
      <c r="AT67" s="2"/>
      <c r="AU67" s="2"/>
      <c r="AV67" s="2"/>
      <c r="AW67" s="2"/>
      <c r="AX67" s="2"/>
      <c r="AY67" s="2"/>
      <c r="BY67" s="46"/>
      <c r="BZ67" s="46"/>
      <c r="CA67" s="46"/>
      <c r="CB67" s="46"/>
      <c r="CC67" s="46"/>
      <c r="CD67" s="46"/>
      <c r="CE67" s="46"/>
      <c r="CF67" s="46"/>
      <c r="CG67" s="46"/>
      <c r="CH67" s="46"/>
      <c r="CI67" s="46"/>
    </row>
    <row r="68" spans="1:87" s="53" customFormat="1" ht="12.75" customHeight="1">
      <c r="A68" s="96"/>
      <c r="B68" s="97" t="s">
        <v>17</v>
      </c>
      <c r="C68" s="98"/>
      <c r="D68" s="72">
        <v>3</v>
      </c>
      <c r="E68" s="73">
        <v>1</v>
      </c>
      <c r="F68" s="73">
        <v>3</v>
      </c>
      <c r="G68" s="73">
        <v>2</v>
      </c>
      <c r="H68" s="73">
        <v>4</v>
      </c>
      <c r="I68" s="73">
        <v>2</v>
      </c>
      <c r="J68" s="73">
        <v>4</v>
      </c>
      <c r="K68" s="73">
        <v>4</v>
      </c>
      <c r="L68" s="73">
        <v>4</v>
      </c>
      <c r="M68" s="73">
        <v>5</v>
      </c>
      <c r="N68" s="73">
        <v>8</v>
      </c>
      <c r="O68" s="73">
        <v>5</v>
      </c>
      <c r="P68" s="73">
        <v>5</v>
      </c>
      <c r="Q68" s="73">
        <v>3</v>
      </c>
      <c r="R68" s="73">
        <v>6</v>
      </c>
      <c r="S68" s="73">
        <v>2</v>
      </c>
      <c r="T68" s="73">
        <v>1</v>
      </c>
      <c r="U68" s="73">
        <v>4</v>
      </c>
      <c r="V68" s="73">
        <v>3</v>
      </c>
      <c r="W68" s="73" t="s">
        <v>21</v>
      </c>
      <c r="X68" s="73">
        <v>8</v>
      </c>
      <c r="Y68" s="73">
        <v>1</v>
      </c>
      <c r="Z68" s="73">
        <v>1</v>
      </c>
      <c r="AA68" s="73">
        <v>5</v>
      </c>
      <c r="AB68" s="73">
        <v>10</v>
      </c>
      <c r="AC68" s="73">
        <v>2</v>
      </c>
      <c r="AD68" s="73">
        <v>1</v>
      </c>
      <c r="AE68" s="73">
        <v>4</v>
      </c>
      <c r="AF68" s="73">
        <v>5</v>
      </c>
      <c r="AG68" s="73">
        <v>3</v>
      </c>
      <c r="AH68" s="73">
        <v>8</v>
      </c>
      <c r="AI68" s="225"/>
      <c r="BY68" s="46"/>
      <c r="BZ68" s="46"/>
      <c r="CA68" s="46"/>
      <c r="CB68" s="46"/>
      <c r="CC68" s="46"/>
      <c r="CD68" s="46"/>
      <c r="CE68" s="46"/>
      <c r="CF68" s="46"/>
      <c r="CG68" s="46"/>
      <c r="CH68" s="46"/>
      <c r="CI68" s="46"/>
    </row>
    <row r="69" spans="1:87" s="53" customFormat="1" ht="12.75" customHeight="1">
      <c r="A69" s="96"/>
      <c r="B69" s="99" t="s">
        <v>20</v>
      </c>
      <c r="C69" s="76"/>
      <c r="D69" s="50" t="s">
        <v>21</v>
      </c>
      <c r="E69" s="51">
        <v>1</v>
      </c>
      <c r="F69" s="51" t="s">
        <v>21</v>
      </c>
      <c r="G69" s="51" t="s">
        <v>21</v>
      </c>
      <c r="H69" s="51" t="s">
        <v>21</v>
      </c>
      <c r="I69" s="51" t="s">
        <v>21</v>
      </c>
      <c r="J69" s="51" t="s">
        <v>21</v>
      </c>
      <c r="K69" s="51" t="s">
        <v>21</v>
      </c>
      <c r="L69" s="51" t="s">
        <v>21</v>
      </c>
      <c r="M69" s="51" t="s">
        <v>21</v>
      </c>
      <c r="N69" s="51" t="s">
        <v>21</v>
      </c>
      <c r="O69" s="51">
        <v>1</v>
      </c>
      <c r="P69" s="51" t="s">
        <v>21</v>
      </c>
      <c r="Q69" s="51" t="s">
        <v>21</v>
      </c>
      <c r="R69" s="51" t="s">
        <v>21</v>
      </c>
      <c r="S69" s="51" t="s">
        <v>21</v>
      </c>
      <c r="T69" s="51" t="s">
        <v>21</v>
      </c>
      <c r="U69" s="73" t="s">
        <v>21</v>
      </c>
      <c r="V69" s="51">
        <v>2</v>
      </c>
      <c r="W69" s="73" t="s">
        <v>21</v>
      </c>
      <c r="X69" s="51" t="s">
        <v>21</v>
      </c>
      <c r="Y69" s="51">
        <v>2</v>
      </c>
      <c r="Z69" s="51">
        <v>1</v>
      </c>
      <c r="AA69" s="51" t="s">
        <v>21</v>
      </c>
      <c r="AB69" s="51">
        <v>1</v>
      </c>
      <c r="AC69" s="51" t="s">
        <v>21</v>
      </c>
      <c r="AD69" s="51" t="s">
        <v>21</v>
      </c>
      <c r="AE69" s="51" t="s">
        <v>21</v>
      </c>
      <c r="AF69" s="51" t="s">
        <v>21</v>
      </c>
      <c r="AG69" s="51" t="s">
        <v>21</v>
      </c>
      <c r="AH69" s="51" t="s">
        <v>21</v>
      </c>
      <c r="AI69" s="225"/>
      <c r="BY69" s="46"/>
      <c r="BZ69" s="46"/>
      <c r="CA69" s="46"/>
      <c r="CB69" s="46"/>
      <c r="CC69" s="46"/>
      <c r="CD69" s="46"/>
      <c r="CE69" s="46"/>
      <c r="CF69" s="46"/>
      <c r="CG69" s="46"/>
      <c r="CH69" s="46"/>
      <c r="CI69" s="46"/>
    </row>
    <row r="70" spans="1:87"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47"/>
      <c r="AI70" s="225"/>
      <c r="BY70" s="46"/>
      <c r="BZ70" s="46"/>
      <c r="CA70" s="46"/>
      <c r="CB70" s="46"/>
      <c r="CC70" s="46"/>
      <c r="CD70" s="46"/>
      <c r="CE70" s="46"/>
      <c r="CF70" s="46"/>
      <c r="CG70" s="46"/>
      <c r="CH70" s="46"/>
      <c r="CI70" s="46"/>
    </row>
    <row r="71" spans="1:87" s="53" customFormat="1" ht="12.75" customHeight="1">
      <c r="A71" s="96"/>
      <c r="B71" s="97" t="s">
        <v>23</v>
      </c>
      <c r="C71" s="98"/>
      <c r="D71" s="245" t="s">
        <v>21</v>
      </c>
      <c r="E71" s="104">
        <v>1</v>
      </c>
      <c r="F71" s="104">
        <v>1</v>
      </c>
      <c r="G71" s="104" t="s">
        <v>21</v>
      </c>
      <c r="H71" s="104" t="s">
        <v>21</v>
      </c>
      <c r="I71" s="104">
        <v>2</v>
      </c>
      <c r="J71" s="104" t="s">
        <v>21</v>
      </c>
      <c r="K71" s="104" t="s">
        <v>21</v>
      </c>
      <c r="L71" s="104" t="s">
        <v>21</v>
      </c>
      <c r="M71" s="104">
        <v>1</v>
      </c>
      <c r="N71" s="104">
        <v>2</v>
      </c>
      <c r="O71" s="104" t="s">
        <v>21</v>
      </c>
      <c r="P71" s="104">
        <v>2</v>
      </c>
      <c r="Q71" s="104" t="s">
        <v>21</v>
      </c>
      <c r="R71" s="104">
        <v>1</v>
      </c>
      <c r="S71" s="104" t="s">
        <v>21</v>
      </c>
      <c r="T71" s="104">
        <v>2</v>
      </c>
      <c r="U71" s="104">
        <v>2</v>
      </c>
      <c r="V71" s="104" t="s">
        <v>21</v>
      </c>
      <c r="W71" s="104">
        <v>1</v>
      </c>
      <c r="X71" s="104">
        <v>2</v>
      </c>
      <c r="Y71" s="104" t="s">
        <v>21</v>
      </c>
      <c r="Z71" s="104">
        <v>1</v>
      </c>
      <c r="AA71" s="104" t="s">
        <v>21</v>
      </c>
      <c r="AB71" s="104">
        <v>1</v>
      </c>
      <c r="AC71" s="104" t="s">
        <v>21</v>
      </c>
      <c r="AD71" s="104">
        <v>1</v>
      </c>
      <c r="AE71" s="104" t="s">
        <v>21</v>
      </c>
      <c r="AF71" s="104">
        <v>1</v>
      </c>
      <c r="AG71" s="104" t="s">
        <v>21</v>
      </c>
      <c r="AH71" s="140" t="s">
        <v>21</v>
      </c>
      <c r="AI71" s="225"/>
      <c r="AT71" s="2"/>
      <c r="AU71" s="2"/>
      <c r="AV71" s="2"/>
      <c r="AW71" s="2"/>
      <c r="AX71" s="2"/>
      <c r="AY71" s="2"/>
      <c r="BY71" s="46"/>
      <c r="BZ71" s="46"/>
      <c r="CA71" s="46"/>
      <c r="CB71" s="46"/>
      <c r="CC71" s="46"/>
      <c r="CD71" s="46"/>
      <c r="CE71" s="46"/>
      <c r="CF71" s="46"/>
      <c r="CG71" s="46"/>
      <c r="CH71" s="46"/>
      <c r="CI71" s="46"/>
    </row>
    <row r="72" spans="1:87" s="53" customFormat="1" ht="12.75" customHeight="1">
      <c r="A72" s="101"/>
      <c r="B72" s="102" t="s">
        <v>27</v>
      </c>
      <c r="C72" s="116"/>
      <c r="D72" s="246">
        <v>3</v>
      </c>
      <c r="E72" s="43">
        <v>5</v>
      </c>
      <c r="F72" s="43">
        <v>2</v>
      </c>
      <c r="G72" s="43">
        <v>2</v>
      </c>
      <c r="H72" s="43">
        <v>7</v>
      </c>
      <c r="I72" s="43">
        <v>6</v>
      </c>
      <c r="J72" s="43">
        <v>4</v>
      </c>
      <c r="K72" s="43">
        <v>4</v>
      </c>
      <c r="L72" s="43">
        <v>1</v>
      </c>
      <c r="M72" s="43">
        <v>1</v>
      </c>
      <c r="N72" s="43">
        <v>2</v>
      </c>
      <c r="O72" s="43">
        <v>5</v>
      </c>
      <c r="P72" s="43">
        <v>4</v>
      </c>
      <c r="Q72" s="43">
        <v>1</v>
      </c>
      <c r="R72" s="43">
        <v>3</v>
      </c>
      <c r="S72" s="43">
        <v>2</v>
      </c>
      <c r="T72" s="43">
        <v>2</v>
      </c>
      <c r="U72" s="43">
        <v>8</v>
      </c>
      <c r="V72" s="43">
        <v>2</v>
      </c>
      <c r="W72" s="43">
        <v>1</v>
      </c>
      <c r="X72" s="43">
        <v>8</v>
      </c>
      <c r="Y72" s="43">
        <v>1</v>
      </c>
      <c r="Z72" s="44">
        <v>3</v>
      </c>
      <c r="AA72" s="44">
        <v>3</v>
      </c>
      <c r="AB72" s="44">
        <v>6</v>
      </c>
      <c r="AC72" s="44">
        <v>4</v>
      </c>
      <c r="AD72" s="44">
        <v>6</v>
      </c>
      <c r="AE72" s="44">
        <v>1</v>
      </c>
      <c r="AF72" s="44">
        <v>7</v>
      </c>
      <c r="AG72" s="44">
        <v>8</v>
      </c>
      <c r="AH72" s="248">
        <v>3</v>
      </c>
      <c r="AI72" s="225"/>
      <c r="AT72" s="2"/>
      <c r="AU72" s="2"/>
      <c r="AV72" s="2"/>
      <c r="AW72" s="2"/>
      <c r="AX72" s="2"/>
      <c r="AY72" s="2"/>
      <c r="BY72" s="46"/>
      <c r="BZ72" s="46"/>
      <c r="CA72" s="46"/>
      <c r="CB72" s="46"/>
      <c r="CC72" s="46"/>
      <c r="CD72" s="46"/>
      <c r="CE72" s="46"/>
      <c r="CF72" s="46"/>
      <c r="CG72" s="46"/>
      <c r="CH72" s="46"/>
      <c r="CI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I1:AI2"/>
    <mergeCell ref="A25:B25"/>
    <mergeCell ref="A26:B26"/>
    <mergeCell ref="A27:A28"/>
    <mergeCell ref="A29:A30"/>
    <mergeCell ref="AI46:AI54"/>
    <mergeCell ref="AI55:AI63"/>
    <mergeCell ref="AI64:AI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1.xml><?xml version="1.0" encoding="utf-8"?>
<worksheet xmlns="http://schemas.openxmlformats.org/spreadsheetml/2006/main" xmlns:r="http://schemas.openxmlformats.org/officeDocument/2006/relationships">
  <dimension ref="A1:CH89"/>
  <sheetViews>
    <sheetView zoomScale="80" zoomScaleNormal="80" workbookViewId="0" topLeftCell="A1">
      <selection activeCell="Q86" sqref="Q86"/>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6.71093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53" width="4.421875" style="2" customWidth="1"/>
    <col min="54" max="54" width="4.00390625" style="2" customWidth="1"/>
    <col min="55" max="60" width="4.421875" style="2" customWidth="1"/>
    <col min="61" max="61" width="5.421875" style="2" customWidth="1"/>
    <col min="62" max="64" width="4.421875" style="2" customWidth="1"/>
    <col min="65" max="65" width="4.57421875" style="2" customWidth="1"/>
    <col min="66" max="68" width="4.421875" style="2" customWidth="1"/>
    <col min="69" max="70" width="3.57421875" style="2" customWidth="1"/>
    <col min="71" max="71" width="3.7109375" style="2" customWidth="1"/>
    <col min="72" max="74" width="4.421875" style="2" customWidth="1"/>
    <col min="75" max="76" width="2.7109375" style="2" customWidth="1"/>
    <col min="77" max="87" width="9.7109375" style="5" customWidth="1"/>
    <col min="88" max="16384" width="9.7109375" style="2" customWidth="1"/>
  </cols>
  <sheetData>
    <row r="1" spans="1:86" s="10" customFormat="1" ht="12.75" customHeight="1">
      <c r="A1" s="6" t="s">
        <v>81</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9" t="s">
        <v>7</v>
      </c>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S2" s="10">
        <v>1</v>
      </c>
      <c r="AT2" s="10">
        <v>2</v>
      </c>
      <c r="AU2" s="10">
        <v>3</v>
      </c>
      <c r="AV2" s="10">
        <v>4</v>
      </c>
      <c r="AW2" s="10">
        <v>5</v>
      </c>
      <c r="AX2" s="10">
        <v>6</v>
      </c>
      <c r="AY2" s="10">
        <v>7</v>
      </c>
      <c r="AZ2" s="10">
        <v>8</v>
      </c>
      <c r="BA2" s="10">
        <v>9</v>
      </c>
      <c r="BB2" s="10">
        <v>10</v>
      </c>
      <c r="BC2" s="10">
        <v>11</v>
      </c>
      <c r="BD2" s="10">
        <v>12</v>
      </c>
      <c r="BE2" s="10">
        <v>13</v>
      </c>
      <c r="BF2" s="10">
        <v>14</v>
      </c>
      <c r="BG2" s="10">
        <v>15</v>
      </c>
      <c r="BH2" s="10">
        <v>16</v>
      </c>
      <c r="BI2" s="10">
        <v>17</v>
      </c>
      <c r="BJ2" s="10">
        <v>18</v>
      </c>
      <c r="BK2" s="10">
        <v>19</v>
      </c>
      <c r="BL2" s="10">
        <v>20</v>
      </c>
      <c r="BM2" s="10">
        <v>21</v>
      </c>
      <c r="BN2" s="10">
        <v>22</v>
      </c>
      <c r="BO2" s="10">
        <v>23</v>
      </c>
      <c r="BP2" s="10">
        <v>24</v>
      </c>
      <c r="BQ2" s="10">
        <v>25</v>
      </c>
      <c r="BR2" s="10">
        <v>26</v>
      </c>
      <c r="BS2" s="10">
        <v>27</v>
      </c>
      <c r="BT2" s="10">
        <v>28</v>
      </c>
      <c r="BU2" s="10">
        <v>29</v>
      </c>
      <c r="BV2" s="10">
        <v>30</v>
      </c>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0" t="s">
        <v>9</v>
      </c>
      <c r="AS3" s="10">
        <f aca="true" t="shared" si="0" ref="AS3:AS4">D25</f>
        <v>83</v>
      </c>
      <c r="AT3" s="10">
        <f aca="true" t="shared" si="1" ref="AT3:AT4">E25</f>
        <v>84</v>
      </c>
      <c r="AU3" s="10">
        <f aca="true" t="shared" si="2" ref="AU3:AU4">F25</f>
        <v>77</v>
      </c>
      <c r="AV3" s="10">
        <f aca="true" t="shared" si="3" ref="AV3:AV4">G25</f>
        <v>86</v>
      </c>
      <c r="AW3" s="10">
        <f aca="true" t="shared" si="4" ref="AW3:AW4">H25</f>
        <v>92</v>
      </c>
      <c r="AX3" s="10">
        <f aca="true" t="shared" si="5" ref="AX3:AX4">I25</f>
        <v>82</v>
      </c>
      <c r="AY3" s="10">
        <f aca="true" t="shared" si="6" ref="AY3:AY4">J25</f>
        <v>74</v>
      </c>
      <c r="AZ3" s="10">
        <f aca="true" t="shared" si="7" ref="AZ3:AZ4">K25</f>
        <v>81</v>
      </c>
      <c r="BA3" s="10">
        <f aca="true" t="shared" si="8" ref="BA3:BA4">L25</f>
        <v>79</v>
      </c>
      <c r="BB3" s="10">
        <f aca="true" t="shared" si="9" ref="BB3:BB4">M25</f>
        <v>70</v>
      </c>
      <c r="BC3" s="10">
        <f aca="true" t="shared" si="10" ref="BC3:BC4">N25</f>
        <v>91</v>
      </c>
      <c r="BD3" s="10">
        <f aca="true" t="shared" si="11" ref="BD3:BD4">O25</f>
        <v>32</v>
      </c>
      <c r="BE3" s="10">
        <f aca="true" t="shared" si="12" ref="BE3:BE4">P25</f>
        <v>107</v>
      </c>
      <c r="BF3" s="10">
        <f aca="true" t="shared" si="13" ref="BF3:BF4">Q25</f>
        <v>82</v>
      </c>
      <c r="BG3" s="10">
        <f aca="true" t="shared" si="14" ref="BG3:BG4">R25</f>
        <v>77</v>
      </c>
      <c r="BH3" s="10">
        <f aca="true" t="shared" si="15" ref="BH3:BH4">S25</f>
        <v>67</v>
      </c>
      <c r="BI3" s="10">
        <f aca="true" t="shared" si="16" ref="BI3:BI4">T25</f>
        <v>74</v>
      </c>
      <c r="BJ3" s="10">
        <f aca="true" t="shared" si="17" ref="BJ3:BJ4">U25</f>
        <v>80</v>
      </c>
      <c r="BK3" s="10">
        <f aca="true" t="shared" si="18" ref="BK3:BK4">V25</f>
        <v>97</v>
      </c>
      <c r="BL3" s="10">
        <f aca="true" t="shared" si="19" ref="BL3:BL4">W25</f>
        <v>102</v>
      </c>
      <c r="BM3" s="10">
        <f aca="true" t="shared" si="20" ref="BM3:BM4">X25</f>
        <v>92</v>
      </c>
      <c r="BN3" s="10">
        <f aca="true" t="shared" si="21" ref="BN3:BN4">Y25</f>
        <v>104</v>
      </c>
      <c r="BO3" s="10">
        <f aca="true" t="shared" si="22" ref="BO3:BO4">Z25</f>
        <v>73</v>
      </c>
      <c r="BP3" s="10">
        <f aca="true" t="shared" si="23" ref="BP3:BP4">AA25</f>
        <v>89</v>
      </c>
      <c r="BQ3" s="10">
        <f aca="true" t="shared" si="24" ref="BQ3:BQ4">AB25</f>
        <v>82</v>
      </c>
      <c r="BR3" s="10">
        <f aca="true" t="shared" si="25" ref="BR3:BR4">AC25</f>
        <v>103</v>
      </c>
      <c r="BS3" s="10">
        <f aca="true" t="shared" si="26" ref="BS3:BS4">AD25</f>
        <v>89</v>
      </c>
      <c r="BT3" s="10">
        <f aca="true" t="shared" si="27" ref="BT3:BT4">AE25</f>
        <v>89</v>
      </c>
      <c r="BU3" s="10">
        <f aca="true" t="shared" si="28" ref="BU3:BU4">AF25</f>
        <v>73</v>
      </c>
      <c r="BV3" s="10">
        <f aca="true" t="shared" si="29" ref="BV3:BV4">AG25</f>
        <v>71</v>
      </c>
      <c r="BX3" s="11"/>
      <c r="BY3" s="11"/>
      <c r="BZ3" s="11"/>
      <c r="CA3" s="11"/>
      <c r="CB3" s="11"/>
      <c r="CC3" s="11"/>
      <c r="CD3" s="11"/>
      <c r="CE3" s="11"/>
      <c r="CF3" s="11"/>
      <c r="CG3" s="11"/>
      <c r="CH3" s="11"/>
    </row>
    <row r="4" spans="1:86"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8">
        <f aca="true" t="shared" si="30" ref="AH4:AH23">SUM(D4:AG4)</f>
        <v>600</v>
      </c>
      <c r="AR4" s="10" t="s">
        <v>12</v>
      </c>
      <c r="AS4" s="10">
        <f t="shared" si="0"/>
        <v>86</v>
      </c>
      <c r="AT4" s="10">
        <f t="shared" si="1"/>
        <v>87</v>
      </c>
      <c r="AU4" s="10">
        <f t="shared" si="2"/>
        <v>89</v>
      </c>
      <c r="AV4" s="10">
        <f t="shared" si="3"/>
        <v>116</v>
      </c>
      <c r="AW4" s="10">
        <f t="shared" si="4"/>
        <v>108</v>
      </c>
      <c r="AX4" s="10">
        <f t="shared" si="5"/>
        <v>104</v>
      </c>
      <c r="AY4" s="10">
        <f t="shared" si="6"/>
        <v>60</v>
      </c>
      <c r="AZ4" s="10">
        <f t="shared" si="7"/>
        <v>78</v>
      </c>
      <c r="BA4" s="10">
        <f t="shared" si="8"/>
        <v>100</v>
      </c>
      <c r="BB4" s="10">
        <f t="shared" si="9"/>
        <v>93</v>
      </c>
      <c r="BC4" s="10">
        <f t="shared" si="10"/>
        <v>131</v>
      </c>
      <c r="BD4" s="10">
        <f t="shared" si="11"/>
        <v>15</v>
      </c>
      <c r="BE4" s="10">
        <f t="shared" si="12"/>
        <v>84</v>
      </c>
      <c r="BF4" s="10">
        <f t="shared" si="13"/>
        <v>93</v>
      </c>
      <c r="BG4" s="10">
        <f t="shared" si="14"/>
        <v>90</v>
      </c>
      <c r="BH4" s="10">
        <f t="shared" si="15"/>
        <v>107</v>
      </c>
      <c r="BI4" s="10">
        <f t="shared" si="16"/>
        <v>98</v>
      </c>
      <c r="BJ4" s="10">
        <f t="shared" si="17"/>
        <v>108</v>
      </c>
      <c r="BK4" s="10">
        <f t="shared" si="18"/>
        <v>121</v>
      </c>
      <c r="BL4" s="10">
        <f t="shared" si="19"/>
        <v>104</v>
      </c>
      <c r="BM4" s="10">
        <f t="shared" si="20"/>
        <v>103</v>
      </c>
      <c r="BN4" s="10">
        <f t="shared" si="21"/>
        <v>107</v>
      </c>
      <c r="BO4" s="10">
        <f t="shared" si="22"/>
        <v>97</v>
      </c>
      <c r="BP4" s="10">
        <f t="shared" si="23"/>
        <v>77</v>
      </c>
      <c r="BQ4" s="10">
        <f t="shared" si="24"/>
        <v>92</v>
      </c>
      <c r="BR4" s="10">
        <f t="shared" si="25"/>
        <v>97</v>
      </c>
      <c r="BS4" s="10">
        <f t="shared" si="26"/>
        <v>85</v>
      </c>
      <c r="BT4" s="10">
        <f t="shared" si="27"/>
        <v>89</v>
      </c>
      <c r="BU4" s="10">
        <f t="shared" si="28"/>
        <v>80</v>
      </c>
      <c r="BV4" s="10">
        <f t="shared" si="29"/>
        <v>92</v>
      </c>
      <c r="BX4" s="11"/>
      <c r="BY4" s="11"/>
      <c r="BZ4" s="11"/>
      <c r="CA4" s="11"/>
      <c r="CB4" s="11"/>
      <c r="CC4" s="11"/>
      <c r="CD4" s="11"/>
      <c r="CE4" s="11"/>
      <c r="CF4" s="11"/>
      <c r="CG4" s="11"/>
      <c r="CH4" s="11"/>
    </row>
    <row r="5" spans="1:86" s="10" customFormat="1" ht="12.75" customHeight="1">
      <c r="A5" s="29"/>
      <c r="B5" s="30"/>
      <c r="C5" s="31" t="s">
        <v>13</v>
      </c>
      <c r="D5" s="32">
        <v>17</v>
      </c>
      <c r="E5" s="33">
        <v>16</v>
      </c>
      <c r="F5" s="33">
        <v>19</v>
      </c>
      <c r="G5" s="33">
        <v>18</v>
      </c>
      <c r="H5" s="33">
        <v>16</v>
      </c>
      <c r="I5" s="33">
        <v>17</v>
      </c>
      <c r="J5" s="33">
        <v>15</v>
      </c>
      <c r="K5" s="33">
        <v>15</v>
      </c>
      <c r="L5" s="33">
        <v>15</v>
      </c>
      <c r="M5" s="33">
        <v>16</v>
      </c>
      <c r="N5" s="33">
        <v>16</v>
      </c>
      <c r="O5" s="33">
        <v>15</v>
      </c>
      <c r="P5" s="33">
        <v>19</v>
      </c>
      <c r="Q5" s="33">
        <v>20</v>
      </c>
      <c r="R5" s="33">
        <v>19</v>
      </c>
      <c r="S5" s="33">
        <v>19</v>
      </c>
      <c r="T5" s="33">
        <v>18</v>
      </c>
      <c r="U5" s="33">
        <v>18</v>
      </c>
      <c r="V5" s="33">
        <v>18</v>
      </c>
      <c r="W5" s="33">
        <v>17</v>
      </c>
      <c r="X5" s="33">
        <v>19</v>
      </c>
      <c r="Y5" s="33">
        <v>19</v>
      </c>
      <c r="Z5" s="33">
        <v>20</v>
      </c>
      <c r="AA5" s="33">
        <v>20</v>
      </c>
      <c r="AB5" s="33">
        <v>19</v>
      </c>
      <c r="AC5" s="33">
        <v>20</v>
      </c>
      <c r="AD5" s="33">
        <v>20</v>
      </c>
      <c r="AE5" s="33">
        <v>19</v>
      </c>
      <c r="AF5" s="33">
        <v>20</v>
      </c>
      <c r="AG5" s="33">
        <v>19</v>
      </c>
      <c r="AH5" s="34">
        <f t="shared" si="30"/>
        <v>538</v>
      </c>
      <c r="AR5" s="10" t="s">
        <v>14</v>
      </c>
      <c r="AS5" s="10">
        <f>D28</f>
        <v>154</v>
      </c>
      <c r="AT5" s="10">
        <f>E28</f>
        <v>177</v>
      </c>
      <c r="AU5" s="10">
        <f>F28</f>
        <v>150</v>
      </c>
      <c r="AV5" s="10">
        <f>G28</f>
        <v>151</v>
      </c>
      <c r="AW5" s="10">
        <f>H28</f>
        <v>170</v>
      </c>
      <c r="AX5" s="10">
        <f>I28</f>
        <v>180</v>
      </c>
      <c r="AY5" s="10">
        <f>J28</f>
        <v>166</v>
      </c>
      <c r="AZ5" s="10">
        <f>K28</f>
        <v>154</v>
      </c>
      <c r="BA5" s="10">
        <f>L28</f>
        <v>165</v>
      </c>
      <c r="BB5" s="10">
        <f>M28</f>
        <v>143</v>
      </c>
      <c r="BC5" s="10">
        <f>N28</f>
        <v>175</v>
      </c>
      <c r="BD5" s="10">
        <f>O28</f>
        <v>99</v>
      </c>
      <c r="BE5" s="10">
        <f>P28</f>
        <v>151</v>
      </c>
      <c r="BF5" s="10">
        <f>Q28</f>
        <v>148</v>
      </c>
      <c r="BG5" s="10">
        <f>R28</f>
        <v>157</v>
      </c>
      <c r="BH5" s="10">
        <f>S28</f>
        <v>157</v>
      </c>
      <c r="BI5" s="10">
        <f>T28</f>
        <v>182</v>
      </c>
      <c r="BJ5" s="10">
        <f>U28</f>
        <v>185</v>
      </c>
      <c r="BK5" s="10">
        <f>V28</f>
        <v>174</v>
      </c>
      <c r="BL5" s="10">
        <f>W28</f>
        <v>152</v>
      </c>
      <c r="BM5" s="10">
        <f>X28</f>
        <v>175</v>
      </c>
      <c r="BN5" s="10">
        <f>Y28</f>
        <v>169</v>
      </c>
      <c r="BO5" s="10">
        <f>Z28</f>
        <v>157</v>
      </c>
      <c r="BP5" s="10">
        <f>AA28</f>
        <v>175</v>
      </c>
      <c r="BQ5" s="10">
        <f>AB28</f>
        <v>134</v>
      </c>
      <c r="BR5" s="10">
        <f>AC28</f>
        <v>147</v>
      </c>
      <c r="BS5" s="10">
        <f>AD28</f>
        <v>141</v>
      </c>
      <c r="BT5" s="10">
        <f>AE28</f>
        <v>158</v>
      </c>
      <c r="BU5" s="10">
        <f>AF28</f>
        <v>127</v>
      </c>
      <c r="BV5" s="10">
        <f>AG28</f>
        <v>141</v>
      </c>
      <c r="BX5" s="11"/>
      <c r="BY5" s="11"/>
      <c r="BZ5" s="11"/>
      <c r="CA5" s="11"/>
      <c r="CB5" s="11"/>
      <c r="CC5" s="11"/>
      <c r="CD5" s="11"/>
      <c r="CE5" s="11"/>
      <c r="CF5" s="11"/>
      <c r="CG5" s="11"/>
      <c r="CH5" s="11"/>
    </row>
    <row r="6" spans="1:86"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0" t="s">
        <v>16</v>
      </c>
      <c r="AS6" s="10">
        <f>D30</f>
        <v>76</v>
      </c>
      <c r="AT6" s="10">
        <f>E30</f>
        <v>75</v>
      </c>
      <c r="AU6" s="10">
        <f>F30</f>
        <v>87</v>
      </c>
      <c r="AV6" s="10">
        <f>G30</f>
        <v>91</v>
      </c>
      <c r="AW6" s="10">
        <f>H30</f>
        <v>75</v>
      </c>
      <c r="AX6" s="10">
        <f>I30</f>
        <v>90</v>
      </c>
      <c r="AY6" s="10">
        <f>J30</f>
        <v>92</v>
      </c>
      <c r="AZ6" s="10">
        <f>K30</f>
        <v>64</v>
      </c>
      <c r="BA6" s="10">
        <f>L30</f>
        <v>64</v>
      </c>
      <c r="BB6" s="10">
        <f>M30</f>
        <v>70</v>
      </c>
      <c r="BC6" s="10">
        <f>N30</f>
        <v>100</v>
      </c>
      <c r="BD6" s="10">
        <f>O30</f>
        <v>22</v>
      </c>
      <c r="BE6" s="10">
        <f>P30</f>
        <v>83</v>
      </c>
      <c r="BF6" s="10">
        <f>Q30</f>
        <v>78</v>
      </c>
      <c r="BG6" s="10">
        <f>R30</f>
        <v>96</v>
      </c>
      <c r="BH6" s="10">
        <f>S30</f>
        <v>93</v>
      </c>
      <c r="BI6" s="10">
        <f>T30</f>
        <v>82</v>
      </c>
      <c r="BJ6" s="10">
        <f>U30</f>
        <v>78</v>
      </c>
      <c r="BK6" s="10">
        <f>V30</f>
        <v>89</v>
      </c>
      <c r="BL6" s="10">
        <f>W30</f>
        <v>74</v>
      </c>
      <c r="BM6" s="10">
        <f>X30</f>
        <v>82</v>
      </c>
      <c r="BN6" s="10">
        <f>Y30</f>
        <v>75</v>
      </c>
      <c r="BO6" s="10">
        <f>Z30</f>
        <v>69</v>
      </c>
      <c r="BP6" s="10">
        <f>AA30</f>
        <v>83</v>
      </c>
      <c r="BQ6" s="10">
        <f>AB30</f>
        <v>78</v>
      </c>
      <c r="BR6" s="10">
        <f>AC30</f>
        <v>98</v>
      </c>
      <c r="BS6" s="10">
        <f>AD30</f>
        <v>76</v>
      </c>
      <c r="BT6" s="10">
        <f>AE30</f>
        <v>72</v>
      </c>
      <c r="BU6" s="10">
        <f>AF30</f>
        <v>79</v>
      </c>
      <c r="BV6" s="10">
        <f>AG30</f>
        <v>85</v>
      </c>
      <c r="BX6" s="11"/>
      <c r="BY6" s="11"/>
      <c r="BZ6" s="11"/>
      <c r="CA6" s="11"/>
      <c r="CB6" s="11"/>
      <c r="CC6" s="11"/>
      <c r="CD6" s="11"/>
      <c r="CE6" s="11"/>
      <c r="CF6" s="11"/>
      <c r="CG6" s="11"/>
      <c r="CH6" s="11"/>
    </row>
    <row r="7" spans="1:86" s="10" customFormat="1" ht="12.75" customHeight="1">
      <c r="A7" s="29"/>
      <c r="B7" s="30"/>
      <c r="C7" s="31" t="s">
        <v>13</v>
      </c>
      <c r="D7" s="32">
        <v>8</v>
      </c>
      <c r="E7" s="33">
        <v>7</v>
      </c>
      <c r="F7" s="33">
        <v>9</v>
      </c>
      <c r="G7" s="33">
        <v>8</v>
      </c>
      <c r="H7" s="33">
        <v>8</v>
      </c>
      <c r="I7" s="33">
        <v>7</v>
      </c>
      <c r="J7" s="33">
        <v>6</v>
      </c>
      <c r="K7" s="33">
        <v>4</v>
      </c>
      <c r="L7" s="33">
        <v>2</v>
      </c>
      <c r="M7" s="33">
        <v>2</v>
      </c>
      <c r="N7" s="33">
        <v>1</v>
      </c>
      <c r="O7" s="33">
        <v>3</v>
      </c>
      <c r="P7" s="33">
        <v>4</v>
      </c>
      <c r="Q7" s="33">
        <v>4</v>
      </c>
      <c r="R7" s="33">
        <v>2</v>
      </c>
      <c r="S7" s="33">
        <v>1</v>
      </c>
      <c r="T7" s="33">
        <v>2</v>
      </c>
      <c r="U7" s="33">
        <v>2</v>
      </c>
      <c r="V7" s="33">
        <v>4</v>
      </c>
      <c r="W7" s="33">
        <v>3</v>
      </c>
      <c r="X7" s="33">
        <v>4</v>
      </c>
      <c r="Y7" s="33">
        <v>6</v>
      </c>
      <c r="Z7" s="33">
        <v>7</v>
      </c>
      <c r="AA7" s="33">
        <v>4</v>
      </c>
      <c r="AB7" s="33">
        <v>3</v>
      </c>
      <c r="AC7" s="33">
        <v>4</v>
      </c>
      <c r="AD7" s="33">
        <v>4</v>
      </c>
      <c r="AE7" s="33">
        <v>5</v>
      </c>
      <c r="AF7" s="33">
        <v>2</v>
      </c>
      <c r="AG7" s="33">
        <v>3</v>
      </c>
      <c r="AH7" s="34">
        <f t="shared" si="30"/>
        <v>129</v>
      </c>
      <c r="AR7" s="10" t="s">
        <v>17</v>
      </c>
      <c r="AS7" s="10">
        <f>SUM(D32,D33,D35,D36)</f>
        <v>236</v>
      </c>
      <c r="AT7" s="10">
        <f>SUM(E32,E33,E35,E36)</f>
        <v>229</v>
      </c>
      <c r="AU7" s="10">
        <f>SUM(F32,F33,F35,F36)</f>
        <v>221</v>
      </c>
      <c r="AV7" s="10">
        <f>SUM(G32,G33,G35,G36)</f>
        <v>248</v>
      </c>
      <c r="AW7" s="10">
        <f>SUM(H32,H33,H35,H36)</f>
        <v>267</v>
      </c>
      <c r="AX7" s="10">
        <f>SUM(I32,I33,I35,I36)</f>
        <v>239</v>
      </c>
      <c r="AY7" s="10">
        <f>SUM(J32,J33,J35,J36)</f>
        <v>225</v>
      </c>
      <c r="AZ7" s="10">
        <f>SUM(K32,K33,K35,K36)</f>
        <v>208</v>
      </c>
      <c r="BA7" s="10">
        <f>SUM(L32,L33,L35,L36)</f>
        <v>225</v>
      </c>
      <c r="BB7" s="10">
        <f>SUM(M32,M33,M35,M36)</f>
        <v>223</v>
      </c>
      <c r="BC7" s="10">
        <f>SUM(N32,N33,N35,N36)</f>
        <v>272</v>
      </c>
      <c r="BD7" s="10">
        <f>SUM(O32,O33,O35,O36)</f>
        <v>106</v>
      </c>
      <c r="BE7" s="10">
        <f>SUM(P32,P33,P35,P36)</f>
        <v>259</v>
      </c>
      <c r="BF7" s="10">
        <f>SUM(Q32,Q33,Q35,Q36)</f>
        <v>237</v>
      </c>
      <c r="BG7" s="10">
        <f>SUM(R32,R33,R35,R36)</f>
        <v>208</v>
      </c>
      <c r="BH7" s="10">
        <f>SUM(S32,S33,S35,S36)</f>
        <v>220</v>
      </c>
      <c r="BI7" s="10">
        <f>SUM(T32,T33,T35,T36)</f>
        <v>248</v>
      </c>
      <c r="BJ7" s="10">
        <f>SUM(U32,U33,U35,U36)</f>
        <v>234</v>
      </c>
      <c r="BK7" s="10">
        <f>SUM(V32,V33,V35,V36)</f>
        <v>239</v>
      </c>
      <c r="BL7" s="10">
        <f>SUM(W32,W33,W35,W36)</f>
        <v>204</v>
      </c>
      <c r="BM7" s="10">
        <f>SUM(X32,X33,X35,X36)</f>
        <v>250</v>
      </c>
      <c r="BN7" s="10">
        <f>SUM(Y32,Y33,Y35,Y36)</f>
        <v>229</v>
      </c>
      <c r="BO7" s="10">
        <f>SUM(Z32,Z33,Z35,Z36)</f>
        <v>200</v>
      </c>
      <c r="BP7" s="10">
        <f>SUM(AA32,AA33,AA35,AA36)</f>
        <v>230</v>
      </c>
      <c r="BQ7" s="10">
        <f>SUM(AB32,AB33,AB35,AB36)</f>
        <v>211</v>
      </c>
      <c r="BR7" s="10">
        <f>SUM(AC32,AC33,AC35,AC36)</f>
        <v>248</v>
      </c>
      <c r="BS7" s="10">
        <f>SUM(AD32,AD33,AD35,AD36)</f>
        <v>209</v>
      </c>
      <c r="BT7" s="10">
        <f>SUM(AE32,AE33,AE35,AE36)</f>
        <v>273</v>
      </c>
      <c r="BU7" s="10">
        <f>SUM(AF32,AF33,AF35,AF36)</f>
        <v>222</v>
      </c>
      <c r="BV7" s="10">
        <f>SUM(AG32,AG33,AG35,AG36)</f>
        <v>213</v>
      </c>
      <c r="BX7" s="11"/>
      <c r="BY7" s="11"/>
      <c r="BZ7" s="11"/>
      <c r="CA7" s="11"/>
      <c r="CB7" s="11"/>
      <c r="CC7" s="11"/>
      <c r="CD7" s="11"/>
      <c r="CE7" s="11"/>
      <c r="CF7" s="11"/>
      <c r="CG7" s="11"/>
      <c r="CH7" s="11"/>
    </row>
    <row r="8" spans="1:86"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0" t="s">
        <v>19</v>
      </c>
      <c r="AS8" s="10">
        <f>SUM(D37,D38)</f>
        <v>39</v>
      </c>
      <c r="AT8" s="10">
        <f>SUM(E37,E38)</f>
        <v>34</v>
      </c>
      <c r="AU8" s="10">
        <f>SUM(F37,F38)</f>
        <v>22</v>
      </c>
      <c r="AV8" s="10">
        <f>SUM(G37,G38)</f>
        <v>45</v>
      </c>
      <c r="AW8" s="10">
        <f>SUM(H37,H38)</f>
        <v>31</v>
      </c>
      <c r="AX8" s="10">
        <f>SUM(I37,I38)</f>
        <v>32</v>
      </c>
      <c r="AY8" s="10">
        <f>SUM(J37,J38)</f>
        <v>33</v>
      </c>
      <c r="AZ8" s="10">
        <f>SUM(K37,K38)</f>
        <v>40</v>
      </c>
      <c r="BA8" s="10">
        <f>SUM(L37,L38)</f>
        <v>30</v>
      </c>
      <c r="BB8" s="10">
        <f>SUM(M37,M38)</f>
        <v>29</v>
      </c>
      <c r="BC8" s="10">
        <f>SUM(N37,N38)</f>
        <v>43</v>
      </c>
      <c r="BD8" s="10">
        <f>SUM(O37,O38)</f>
        <v>29</v>
      </c>
      <c r="BE8" s="10">
        <f>SUM(P37,P38)</f>
        <v>39</v>
      </c>
      <c r="BF8" s="10">
        <f>SUM(Q37,Q38)</f>
        <v>40</v>
      </c>
      <c r="BG8" s="10">
        <f>SUM(R37,R38)</f>
        <v>40</v>
      </c>
      <c r="BH8" s="10">
        <f>SUM(S37,S38)</f>
        <v>35</v>
      </c>
      <c r="BI8" s="10">
        <f>SUM(T37,T38)</f>
        <v>28</v>
      </c>
      <c r="BJ8" s="10">
        <f>SUM(U37,U38)</f>
        <v>32</v>
      </c>
      <c r="BK8" s="10">
        <f>SUM(V37,V38)</f>
        <v>43</v>
      </c>
      <c r="BL8" s="10">
        <f>SUM(W37,W38)</f>
        <v>27</v>
      </c>
      <c r="BM8" s="10">
        <f>SUM(X37,X38)</f>
        <v>46</v>
      </c>
      <c r="BN8" s="10">
        <f>SUM(Y37,Y38)</f>
        <v>46</v>
      </c>
      <c r="BO8" s="10">
        <f>SUM(Z37,Z38)</f>
        <v>33</v>
      </c>
      <c r="BP8" s="10">
        <f>SUM(AA37,AA38)</f>
        <v>21</v>
      </c>
      <c r="BQ8" s="10">
        <f>SUM(AB37,AB38)</f>
        <v>47</v>
      </c>
      <c r="BR8" s="10">
        <f>SUM(AC37,AC38)</f>
        <v>45</v>
      </c>
      <c r="BS8" s="10">
        <f>SUM(AD37,AD38)</f>
        <v>29</v>
      </c>
      <c r="BT8" s="10">
        <f>SUM(AE37,AE38)</f>
        <v>33</v>
      </c>
      <c r="BU8" s="10">
        <f>SUM(AF37,AF38)</f>
        <v>37</v>
      </c>
      <c r="BV8" s="10">
        <f>SUM(AG37,AG38)</f>
        <v>23</v>
      </c>
      <c r="BX8" s="11"/>
      <c r="BY8" s="11"/>
      <c r="BZ8" s="11"/>
      <c r="CA8" s="11"/>
      <c r="CB8" s="11"/>
      <c r="CC8" s="11"/>
      <c r="CD8" s="11"/>
      <c r="CE8" s="11"/>
      <c r="CF8" s="11"/>
      <c r="CG8" s="11"/>
      <c r="CH8" s="11"/>
    </row>
    <row r="9" spans="1:86" s="10" customFormat="1" ht="12.75" customHeight="1">
      <c r="A9" s="40"/>
      <c r="B9" s="41"/>
      <c r="C9" s="42" t="s">
        <v>13</v>
      </c>
      <c r="D9" s="43">
        <v>5</v>
      </c>
      <c r="E9" s="44">
        <v>5</v>
      </c>
      <c r="F9" s="44">
        <v>5</v>
      </c>
      <c r="G9" s="44">
        <v>5</v>
      </c>
      <c r="H9" s="44">
        <v>4</v>
      </c>
      <c r="I9" s="44">
        <v>2</v>
      </c>
      <c r="J9" s="44">
        <v>1</v>
      </c>
      <c r="K9" s="44">
        <v>1</v>
      </c>
      <c r="L9" s="44">
        <v>1</v>
      </c>
      <c r="M9" s="44">
        <v>1</v>
      </c>
      <c r="N9" s="44">
        <v>2</v>
      </c>
      <c r="O9" s="44">
        <v>2</v>
      </c>
      <c r="P9" s="44">
        <v>2</v>
      </c>
      <c r="Q9" s="44">
        <v>3</v>
      </c>
      <c r="R9" s="44">
        <v>2</v>
      </c>
      <c r="S9" s="44"/>
      <c r="T9" s="44"/>
      <c r="U9" s="44">
        <v>2</v>
      </c>
      <c r="V9" s="44">
        <v>1</v>
      </c>
      <c r="W9" s="44">
        <v>1</v>
      </c>
      <c r="X9" s="44">
        <v>1</v>
      </c>
      <c r="Y9" s="44">
        <v>2</v>
      </c>
      <c r="Z9" s="44">
        <v>2</v>
      </c>
      <c r="AA9" s="44">
        <v>2</v>
      </c>
      <c r="AB9" s="44">
        <v>5</v>
      </c>
      <c r="AC9" s="44">
        <v>4</v>
      </c>
      <c r="AD9" s="44">
        <v>4</v>
      </c>
      <c r="AE9" s="44">
        <v>6</v>
      </c>
      <c r="AF9" s="44">
        <v>4</v>
      </c>
      <c r="AG9" s="44">
        <v>3</v>
      </c>
      <c r="AH9" s="45">
        <f t="shared" si="30"/>
        <v>78</v>
      </c>
      <c r="AR9" s="10" t="s">
        <v>20</v>
      </c>
      <c r="AS9" s="10">
        <f>D39</f>
        <v>199</v>
      </c>
      <c r="AT9" s="10">
        <f>E39</f>
        <v>170</v>
      </c>
      <c r="AU9" s="10">
        <f>F39</f>
        <v>210</v>
      </c>
      <c r="AV9" s="10">
        <f>G39</f>
        <v>180</v>
      </c>
      <c r="AW9" s="10">
        <f>H39</f>
        <v>191</v>
      </c>
      <c r="AX9" s="10">
        <f>I39</f>
        <v>196</v>
      </c>
      <c r="AY9" s="10">
        <f>J39</f>
        <v>162</v>
      </c>
      <c r="AZ9" s="10">
        <f>K39</f>
        <v>161</v>
      </c>
      <c r="BA9" s="10">
        <f>L39</f>
        <v>172</v>
      </c>
      <c r="BB9" s="10">
        <f>M39</f>
        <v>100</v>
      </c>
      <c r="BC9" s="10">
        <f>N39</f>
        <v>186</v>
      </c>
      <c r="BD9" s="10">
        <f>O39</f>
        <v>80</v>
      </c>
      <c r="BE9" s="10">
        <f>P39</f>
        <v>185</v>
      </c>
      <c r="BF9" s="10">
        <f>Q39</f>
        <v>167</v>
      </c>
      <c r="BG9" s="10">
        <f>R39</f>
        <v>161</v>
      </c>
      <c r="BH9" s="10">
        <f>S39</f>
        <v>171</v>
      </c>
      <c r="BI9" s="10">
        <f>T39</f>
        <v>187</v>
      </c>
      <c r="BJ9" s="10">
        <f>U39</f>
        <v>200</v>
      </c>
      <c r="BK9" s="10">
        <f>V39</f>
        <v>212</v>
      </c>
      <c r="BL9" s="10">
        <f>W39</f>
        <v>271</v>
      </c>
      <c r="BM9" s="10">
        <f>X39</f>
        <v>203</v>
      </c>
      <c r="BN9" s="10">
        <f>Y39</f>
        <v>169</v>
      </c>
      <c r="BO9" s="10">
        <f>Z39</f>
        <v>212</v>
      </c>
      <c r="BP9" s="10">
        <f>AA39</f>
        <v>268</v>
      </c>
      <c r="BQ9" s="10">
        <f>AB39</f>
        <v>172</v>
      </c>
      <c r="BR9" s="10">
        <f>AC39</f>
        <v>131</v>
      </c>
      <c r="BS9" s="10">
        <f>AD39</f>
        <v>202</v>
      </c>
      <c r="BT9" s="10">
        <f>AE39</f>
        <v>191</v>
      </c>
      <c r="BU9" s="10">
        <f>AF39</f>
        <v>149</v>
      </c>
      <c r="BV9" s="10">
        <f>AG39</f>
        <v>170</v>
      </c>
      <c r="BX9" s="11"/>
      <c r="BY9" s="11"/>
      <c r="BZ9" s="11"/>
      <c r="CA9" s="11"/>
      <c r="CB9" s="11"/>
      <c r="CC9" s="11"/>
      <c r="CD9" s="11"/>
      <c r="CE9" s="11"/>
      <c r="CF9" s="11"/>
      <c r="CG9" s="11"/>
      <c r="CH9" s="11"/>
    </row>
    <row r="10" spans="1:86"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8">
        <f t="shared" si="30"/>
        <v>300</v>
      </c>
      <c r="BX10" s="11"/>
      <c r="BY10" s="11"/>
      <c r="BZ10" s="11"/>
      <c r="CA10" s="11"/>
      <c r="CB10" s="11"/>
      <c r="CC10" s="11"/>
      <c r="CD10" s="11"/>
      <c r="CE10" s="11"/>
      <c r="CF10" s="11"/>
      <c r="CG10" s="11"/>
      <c r="CH10" s="11"/>
    </row>
    <row r="11" spans="1:86" s="10" customFormat="1" ht="12.75" customHeight="1">
      <c r="A11" s="29"/>
      <c r="B11" s="30"/>
      <c r="C11" s="31" t="s">
        <v>13</v>
      </c>
      <c r="D11" s="32">
        <v>10</v>
      </c>
      <c r="E11" s="33">
        <v>9</v>
      </c>
      <c r="F11" s="33">
        <v>8</v>
      </c>
      <c r="G11" s="33">
        <v>8</v>
      </c>
      <c r="H11" s="33">
        <v>9</v>
      </c>
      <c r="I11" s="33">
        <v>10</v>
      </c>
      <c r="J11" s="33">
        <v>10</v>
      </c>
      <c r="K11" s="33">
        <v>8</v>
      </c>
      <c r="L11" s="33">
        <v>8</v>
      </c>
      <c r="M11" s="33">
        <v>8</v>
      </c>
      <c r="N11" s="33">
        <v>8</v>
      </c>
      <c r="O11" s="33">
        <v>9</v>
      </c>
      <c r="P11" s="33">
        <v>8</v>
      </c>
      <c r="Q11" s="33">
        <v>9</v>
      </c>
      <c r="R11" s="33">
        <v>8</v>
      </c>
      <c r="S11" s="33">
        <v>9</v>
      </c>
      <c r="T11" s="33">
        <v>10</v>
      </c>
      <c r="U11" s="33">
        <v>7</v>
      </c>
      <c r="V11" s="33">
        <v>9</v>
      </c>
      <c r="W11" s="33">
        <v>8</v>
      </c>
      <c r="X11" s="33">
        <v>8</v>
      </c>
      <c r="Y11" s="33">
        <v>9</v>
      </c>
      <c r="Z11" s="33">
        <v>9</v>
      </c>
      <c r="AA11" s="33">
        <v>9</v>
      </c>
      <c r="AB11" s="33">
        <v>6</v>
      </c>
      <c r="AC11" s="33">
        <v>8</v>
      </c>
      <c r="AD11" s="33">
        <v>8</v>
      </c>
      <c r="AE11" s="33">
        <v>9</v>
      </c>
      <c r="AF11" s="33">
        <v>9</v>
      </c>
      <c r="AG11" s="33">
        <v>9</v>
      </c>
      <c r="AH11" s="34">
        <f t="shared" si="30"/>
        <v>257</v>
      </c>
      <c r="BX11" s="11"/>
      <c r="BY11" s="11"/>
      <c r="BZ11" s="11"/>
      <c r="CA11" s="11"/>
      <c r="CB11" s="11"/>
      <c r="CC11" s="11"/>
      <c r="CD11" s="11"/>
      <c r="CE11" s="11"/>
      <c r="CF11" s="11"/>
      <c r="CG11" s="11"/>
      <c r="CH11" s="11"/>
    </row>
    <row r="12" spans="1:86"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BX12" s="11"/>
      <c r="BY12" s="11"/>
      <c r="BZ12" s="11"/>
      <c r="CA12" s="11"/>
      <c r="CB12" s="11"/>
      <c r="CC12" s="11"/>
      <c r="CD12" s="11"/>
      <c r="CE12" s="11"/>
      <c r="CF12" s="11"/>
      <c r="CG12" s="11"/>
      <c r="CH12" s="11"/>
    </row>
    <row r="13" spans="1:86" s="10" customFormat="1" ht="12.75" customHeight="1">
      <c r="A13" s="40"/>
      <c r="B13" s="41"/>
      <c r="C13" s="42" t="s">
        <v>13</v>
      </c>
      <c r="D13" s="43">
        <v>4</v>
      </c>
      <c r="E13" s="44">
        <v>4</v>
      </c>
      <c r="F13" s="44">
        <v>4</v>
      </c>
      <c r="G13" s="44">
        <v>4</v>
      </c>
      <c r="H13" s="44">
        <v>4</v>
      </c>
      <c r="I13" s="44">
        <v>4</v>
      </c>
      <c r="J13" s="44">
        <v>4</v>
      </c>
      <c r="K13" s="44">
        <v>4</v>
      </c>
      <c r="L13" s="44">
        <v>4</v>
      </c>
      <c r="M13" s="44">
        <v>4</v>
      </c>
      <c r="N13" s="44">
        <v>4</v>
      </c>
      <c r="O13" s="44">
        <v>4</v>
      </c>
      <c r="P13" s="44">
        <v>3</v>
      </c>
      <c r="Q13" s="44">
        <v>2</v>
      </c>
      <c r="R13" s="44">
        <v>1</v>
      </c>
      <c r="S13" s="44">
        <v>2</v>
      </c>
      <c r="T13" s="44">
        <v>3</v>
      </c>
      <c r="U13" s="44">
        <v>4</v>
      </c>
      <c r="V13" s="44">
        <v>4</v>
      </c>
      <c r="W13" s="44">
        <v>4</v>
      </c>
      <c r="X13" s="44">
        <v>3</v>
      </c>
      <c r="Y13" s="44">
        <v>3</v>
      </c>
      <c r="Z13" s="44">
        <v>3</v>
      </c>
      <c r="AA13" s="44">
        <v>3</v>
      </c>
      <c r="AB13" s="44">
        <v>5</v>
      </c>
      <c r="AC13" s="44">
        <v>1</v>
      </c>
      <c r="AD13" s="44">
        <v>1</v>
      </c>
      <c r="AE13" s="44">
        <v>1</v>
      </c>
      <c r="AF13" s="44">
        <v>1</v>
      </c>
      <c r="AG13" s="44">
        <v>2</v>
      </c>
      <c r="AH13" s="45">
        <f t="shared" si="30"/>
        <v>94</v>
      </c>
      <c r="BX13" s="11"/>
      <c r="BY13" s="11"/>
      <c r="BZ13" s="11"/>
      <c r="CA13" s="11"/>
      <c r="CB13" s="11"/>
      <c r="CC13" s="11"/>
      <c r="CD13" s="11"/>
      <c r="CE13" s="11"/>
      <c r="CF13" s="11"/>
      <c r="CG13" s="11"/>
      <c r="CH13" s="11"/>
    </row>
    <row r="14" spans="1:86"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11"/>
      <c r="BY14" s="11"/>
      <c r="BZ14" s="11"/>
      <c r="CA14" s="11"/>
      <c r="CB14" s="11"/>
      <c r="CC14" s="11"/>
      <c r="CD14" s="11"/>
      <c r="CE14" s="11"/>
      <c r="CF14" s="11"/>
      <c r="CG14" s="11"/>
      <c r="CH14" s="11"/>
    </row>
    <row r="15" spans="1:86"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11"/>
      <c r="BY15" s="11"/>
      <c r="BZ15" s="11"/>
      <c r="CA15" s="11"/>
      <c r="CB15" s="11"/>
      <c r="CC15" s="11"/>
      <c r="CD15" s="11"/>
      <c r="CE15" s="11"/>
      <c r="CF15" s="11"/>
      <c r="CG15" s="11"/>
      <c r="CH15" s="11"/>
    </row>
    <row r="16" spans="1:86"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BX16" s="11"/>
      <c r="BY16" s="11"/>
      <c r="BZ16" s="11"/>
      <c r="CA16" s="11"/>
      <c r="CB16" s="11"/>
      <c r="CC16" s="11"/>
      <c r="CD16" s="11"/>
      <c r="CE16" s="11"/>
      <c r="CF16" s="11"/>
      <c r="CG16" s="11"/>
      <c r="CH16" s="11"/>
    </row>
    <row r="17" spans="1:86" s="10" customFormat="1" ht="12.75" customHeight="1">
      <c r="A17" s="29"/>
      <c r="B17" s="30"/>
      <c r="C17" s="31" t="s">
        <v>13</v>
      </c>
      <c r="D17" s="33">
        <v>10</v>
      </c>
      <c r="E17" s="33">
        <v>13</v>
      </c>
      <c r="F17" s="33">
        <v>12</v>
      </c>
      <c r="G17" s="33">
        <v>12</v>
      </c>
      <c r="H17" s="33">
        <v>12</v>
      </c>
      <c r="I17" s="33">
        <v>9</v>
      </c>
      <c r="J17" s="33">
        <v>11</v>
      </c>
      <c r="K17" s="33">
        <v>13</v>
      </c>
      <c r="L17" s="33">
        <v>13</v>
      </c>
      <c r="M17" s="33">
        <v>13</v>
      </c>
      <c r="N17" s="33">
        <v>13</v>
      </c>
      <c r="O17" s="33">
        <v>13</v>
      </c>
      <c r="P17" s="33">
        <v>13</v>
      </c>
      <c r="Q17" s="33">
        <v>13</v>
      </c>
      <c r="R17" s="33">
        <v>13</v>
      </c>
      <c r="S17" s="33">
        <v>13</v>
      </c>
      <c r="T17" s="33">
        <v>13</v>
      </c>
      <c r="U17" s="33">
        <v>13</v>
      </c>
      <c r="V17" s="33">
        <v>13</v>
      </c>
      <c r="W17" s="33">
        <v>13</v>
      </c>
      <c r="X17" s="33">
        <v>12</v>
      </c>
      <c r="Y17" s="33">
        <v>13</v>
      </c>
      <c r="Z17" s="33">
        <v>12</v>
      </c>
      <c r="AA17" s="33">
        <v>13</v>
      </c>
      <c r="AB17" s="33">
        <v>13</v>
      </c>
      <c r="AC17" s="33">
        <v>13</v>
      </c>
      <c r="AD17" s="33">
        <v>11</v>
      </c>
      <c r="AE17" s="33">
        <v>13</v>
      </c>
      <c r="AF17" s="33">
        <v>12</v>
      </c>
      <c r="AG17" s="33">
        <v>12</v>
      </c>
      <c r="AH17" s="34">
        <f t="shared" si="30"/>
        <v>372</v>
      </c>
      <c r="BX17" s="11"/>
      <c r="BY17" s="11"/>
      <c r="BZ17" s="11"/>
      <c r="CA17" s="11"/>
      <c r="CB17" s="11"/>
      <c r="CC17" s="11"/>
      <c r="CD17" s="11"/>
      <c r="CE17" s="11"/>
      <c r="CF17" s="11"/>
      <c r="CG17" s="11"/>
      <c r="CH17" s="11"/>
    </row>
    <row r="18" spans="1:86"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BX18" s="11"/>
      <c r="BY18" s="11"/>
      <c r="BZ18" s="11"/>
      <c r="CA18" s="11"/>
      <c r="CB18" s="11"/>
      <c r="CC18" s="11"/>
      <c r="CD18" s="11"/>
      <c r="CE18" s="11"/>
      <c r="CF18" s="11"/>
      <c r="CG18" s="11"/>
      <c r="CH18" s="11"/>
    </row>
    <row r="19" spans="1:86" s="10" customFormat="1" ht="12.75" customHeight="1">
      <c r="A19" s="29"/>
      <c r="B19" s="30"/>
      <c r="C19" s="31" t="s">
        <v>13</v>
      </c>
      <c r="D19" s="33">
        <v>4</v>
      </c>
      <c r="E19" s="33">
        <v>5</v>
      </c>
      <c r="F19" s="33">
        <v>5</v>
      </c>
      <c r="G19" s="33">
        <v>5</v>
      </c>
      <c r="H19" s="33">
        <v>5</v>
      </c>
      <c r="I19" s="33">
        <v>4</v>
      </c>
      <c r="J19" s="33">
        <v>2</v>
      </c>
      <c r="K19" s="33">
        <v>2</v>
      </c>
      <c r="L19" s="33">
        <v>3</v>
      </c>
      <c r="M19" s="33">
        <v>3</v>
      </c>
      <c r="N19" s="33">
        <v>5</v>
      </c>
      <c r="O19" s="33">
        <v>4</v>
      </c>
      <c r="P19" s="33">
        <v>4</v>
      </c>
      <c r="Q19" s="33">
        <v>4</v>
      </c>
      <c r="R19" s="33">
        <v>2</v>
      </c>
      <c r="S19" s="33">
        <v>3</v>
      </c>
      <c r="T19" s="33">
        <v>4</v>
      </c>
      <c r="U19" s="33">
        <v>4</v>
      </c>
      <c r="V19" s="33">
        <v>4</v>
      </c>
      <c r="W19" s="33">
        <v>2</v>
      </c>
      <c r="X19" s="33">
        <v>3</v>
      </c>
      <c r="Y19" s="33">
        <v>1</v>
      </c>
      <c r="Z19" s="33">
        <v>1</v>
      </c>
      <c r="AA19" s="33">
        <v>1</v>
      </c>
      <c r="AB19" s="33">
        <v>1</v>
      </c>
      <c r="AC19" s="33">
        <v>1</v>
      </c>
      <c r="AD19" s="33">
        <v>1</v>
      </c>
      <c r="AE19" s="33">
        <v>2</v>
      </c>
      <c r="AF19" s="33">
        <v>3</v>
      </c>
      <c r="AG19" s="33">
        <v>3</v>
      </c>
      <c r="AH19" s="34">
        <f t="shared" si="30"/>
        <v>91</v>
      </c>
      <c r="BX19" s="11"/>
      <c r="BY19" s="11"/>
      <c r="BZ19" s="11"/>
      <c r="CA19" s="11"/>
      <c r="CB19" s="11"/>
      <c r="CC19" s="11"/>
      <c r="CD19" s="11"/>
      <c r="CE19" s="11"/>
      <c r="CF19" s="11"/>
      <c r="CG19" s="11"/>
      <c r="CH19" s="11"/>
    </row>
    <row r="20" spans="1:86"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BX20" s="11"/>
      <c r="BY20" s="11"/>
      <c r="BZ20" s="11"/>
      <c r="CA20" s="11"/>
      <c r="CB20" s="11"/>
      <c r="CC20" s="11"/>
      <c r="CD20" s="11"/>
      <c r="CE20" s="11"/>
      <c r="CF20" s="11"/>
      <c r="CG20" s="11"/>
      <c r="CH20" s="11"/>
    </row>
    <row r="21" spans="1:86" s="10" customFormat="1" ht="12.75" customHeight="1">
      <c r="A21" s="40"/>
      <c r="B21" s="41"/>
      <c r="C21" s="42" t="s">
        <v>13</v>
      </c>
      <c r="D21" s="44">
        <v>4</v>
      </c>
      <c r="E21" s="44">
        <v>4</v>
      </c>
      <c r="F21" s="44">
        <v>3</v>
      </c>
      <c r="G21" s="44">
        <v>4</v>
      </c>
      <c r="H21" s="44">
        <v>4</v>
      </c>
      <c r="I21" s="44">
        <v>4</v>
      </c>
      <c r="J21" s="44">
        <v>4</v>
      </c>
      <c r="K21" s="44">
        <v>4</v>
      </c>
      <c r="L21" s="44">
        <v>4</v>
      </c>
      <c r="M21" s="44">
        <v>4</v>
      </c>
      <c r="N21" s="44">
        <v>4</v>
      </c>
      <c r="O21" s="44">
        <v>4</v>
      </c>
      <c r="P21" s="44">
        <v>3</v>
      </c>
      <c r="Q21" s="44">
        <v>4</v>
      </c>
      <c r="R21" s="44">
        <v>4</v>
      </c>
      <c r="S21" s="44">
        <v>2</v>
      </c>
      <c r="T21" s="44">
        <v>3</v>
      </c>
      <c r="U21" s="44">
        <v>3</v>
      </c>
      <c r="V21" s="44">
        <v>4</v>
      </c>
      <c r="W21" s="44">
        <v>4</v>
      </c>
      <c r="X21" s="44">
        <v>4</v>
      </c>
      <c r="Y21" s="44">
        <v>4</v>
      </c>
      <c r="Z21" s="44">
        <v>4</v>
      </c>
      <c r="AA21" s="44">
        <v>4</v>
      </c>
      <c r="AB21" s="44">
        <v>4</v>
      </c>
      <c r="AC21" s="44">
        <v>4</v>
      </c>
      <c r="AD21" s="44">
        <v>4</v>
      </c>
      <c r="AE21" s="44">
        <v>4</v>
      </c>
      <c r="AF21" s="44">
        <v>3</v>
      </c>
      <c r="AG21" s="44">
        <v>1</v>
      </c>
      <c r="AH21" s="45">
        <f t="shared" si="30"/>
        <v>110</v>
      </c>
      <c r="BX21" s="11"/>
      <c r="BY21" s="11"/>
      <c r="BZ21" s="11"/>
      <c r="CA21" s="11"/>
      <c r="CB21" s="11"/>
      <c r="CC21" s="11"/>
      <c r="CD21" s="11"/>
      <c r="CE21" s="11"/>
      <c r="CF21" s="11"/>
      <c r="CG21" s="11"/>
      <c r="CH21" s="11"/>
    </row>
    <row r="22" spans="1:86"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28">
        <f t="shared" si="30"/>
        <v>420</v>
      </c>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11"/>
      <c r="BY22" s="11"/>
      <c r="BZ22" s="11"/>
      <c r="CA22" s="11"/>
      <c r="CB22" s="11"/>
      <c r="CC22" s="11"/>
      <c r="CD22" s="11"/>
      <c r="CE22" s="11"/>
      <c r="CF22" s="11"/>
      <c r="CG22" s="11"/>
      <c r="CH22" s="11"/>
    </row>
    <row r="23" spans="1:86" s="10" customFormat="1" ht="12.75" customHeight="1">
      <c r="A23" s="40"/>
      <c r="B23" s="41"/>
      <c r="C23" s="42" t="s">
        <v>13</v>
      </c>
      <c r="D23" s="44">
        <v>11</v>
      </c>
      <c r="E23" s="44">
        <v>13</v>
      </c>
      <c r="F23" s="44">
        <v>13</v>
      </c>
      <c r="G23" s="44">
        <v>13</v>
      </c>
      <c r="H23" s="44">
        <v>10</v>
      </c>
      <c r="I23" s="44">
        <v>10</v>
      </c>
      <c r="J23" s="44">
        <v>12</v>
      </c>
      <c r="K23" s="44">
        <v>8</v>
      </c>
      <c r="L23" s="44">
        <v>13</v>
      </c>
      <c r="M23" s="44">
        <v>14</v>
      </c>
      <c r="N23" s="44">
        <v>11</v>
      </c>
      <c r="O23" s="44">
        <v>13</v>
      </c>
      <c r="P23" s="44">
        <v>12</v>
      </c>
      <c r="Q23" s="44">
        <v>11</v>
      </c>
      <c r="R23" s="44">
        <v>10</v>
      </c>
      <c r="S23" s="44">
        <v>11</v>
      </c>
      <c r="T23" s="44">
        <v>12</v>
      </c>
      <c r="U23" s="44">
        <v>12</v>
      </c>
      <c r="V23" s="44">
        <v>12</v>
      </c>
      <c r="W23" s="44">
        <v>13</v>
      </c>
      <c r="X23" s="44">
        <v>13</v>
      </c>
      <c r="Y23" s="44">
        <v>13</v>
      </c>
      <c r="Z23" s="44">
        <v>11</v>
      </c>
      <c r="AA23" s="44">
        <v>13</v>
      </c>
      <c r="AB23" s="44">
        <v>10</v>
      </c>
      <c r="AC23" s="44">
        <v>11</v>
      </c>
      <c r="AD23" s="44">
        <v>11</v>
      </c>
      <c r="AE23" s="44">
        <v>10</v>
      </c>
      <c r="AF23" s="44">
        <v>10</v>
      </c>
      <c r="AG23" s="44">
        <v>11</v>
      </c>
      <c r="AH23" s="45">
        <f t="shared" si="30"/>
        <v>347</v>
      </c>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11"/>
      <c r="BY24" s="11"/>
      <c r="BZ24" s="11"/>
      <c r="CA24" s="11"/>
      <c r="CB24" s="11"/>
      <c r="CC24" s="11"/>
      <c r="CD24" s="11"/>
      <c r="CE24" s="11"/>
      <c r="CF24" s="11"/>
      <c r="CG24" s="11"/>
      <c r="CH24" s="11"/>
    </row>
    <row r="25" spans="1:86" s="53" customFormat="1" ht="12.75" customHeight="1">
      <c r="A25" s="48" t="s">
        <v>9</v>
      </c>
      <c r="B25" s="48"/>
      <c r="C25" s="49"/>
      <c r="D25" s="50">
        <v>83</v>
      </c>
      <c r="E25" s="51">
        <v>84</v>
      </c>
      <c r="F25" s="51">
        <v>77</v>
      </c>
      <c r="G25" s="51">
        <v>86</v>
      </c>
      <c r="H25" s="51">
        <v>92</v>
      </c>
      <c r="I25" s="51">
        <v>82</v>
      </c>
      <c r="J25" s="51">
        <v>74</v>
      </c>
      <c r="K25" s="51">
        <v>81</v>
      </c>
      <c r="L25" s="51">
        <v>79</v>
      </c>
      <c r="M25" s="51">
        <v>70</v>
      </c>
      <c r="N25" s="51">
        <v>91</v>
      </c>
      <c r="O25" s="51">
        <v>32</v>
      </c>
      <c r="P25" s="51">
        <v>107</v>
      </c>
      <c r="Q25" s="51">
        <v>82</v>
      </c>
      <c r="R25" s="51">
        <v>77</v>
      </c>
      <c r="S25" s="51">
        <v>67</v>
      </c>
      <c r="T25" s="51">
        <v>74</v>
      </c>
      <c r="U25" s="51">
        <v>80</v>
      </c>
      <c r="V25" s="51">
        <v>97</v>
      </c>
      <c r="W25" s="51">
        <v>102</v>
      </c>
      <c r="X25" s="51">
        <v>92</v>
      </c>
      <c r="Y25" s="51">
        <v>104</v>
      </c>
      <c r="Z25" s="51">
        <v>73</v>
      </c>
      <c r="AA25" s="51">
        <v>89</v>
      </c>
      <c r="AB25" s="51">
        <v>82</v>
      </c>
      <c r="AC25" s="51">
        <v>103</v>
      </c>
      <c r="AD25" s="51">
        <v>89</v>
      </c>
      <c r="AE25" s="51">
        <v>89</v>
      </c>
      <c r="AF25" s="51">
        <v>73</v>
      </c>
      <c r="AG25" s="51">
        <v>71</v>
      </c>
      <c r="AH25" s="52">
        <f aca="true" t="shared" si="31" ref="AH25:AH44">SUM(D25:AG25)</f>
        <v>2482</v>
      </c>
      <c r="AR25" s="10"/>
      <c r="BX25" s="46"/>
      <c r="BY25" s="46"/>
      <c r="BZ25" s="46"/>
      <c r="CA25" s="46"/>
      <c r="CB25" s="46"/>
      <c r="CC25" s="46"/>
      <c r="CD25" s="46"/>
      <c r="CE25" s="46"/>
      <c r="CF25" s="46"/>
      <c r="CG25" s="46"/>
      <c r="CH25" s="46"/>
    </row>
    <row r="26" spans="1:86" s="53" customFormat="1" ht="12.75" customHeight="1">
      <c r="A26" s="54" t="s">
        <v>12</v>
      </c>
      <c r="B26" s="54"/>
      <c r="C26" s="55"/>
      <c r="D26" s="57">
        <v>86</v>
      </c>
      <c r="E26" s="57">
        <v>87</v>
      </c>
      <c r="F26" s="57">
        <v>89</v>
      </c>
      <c r="G26" s="57">
        <v>116</v>
      </c>
      <c r="H26" s="57">
        <v>108</v>
      </c>
      <c r="I26" s="57">
        <v>104</v>
      </c>
      <c r="J26" s="57">
        <v>60</v>
      </c>
      <c r="K26" s="57">
        <v>78</v>
      </c>
      <c r="L26" s="57">
        <v>100</v>
      </c>
      <c r="M26" s="57">
        <v>93</v>
      </c>
      <c r="N26" s="57">
        <v>131</v>
      </c>
      <c r="O26" s="57">
        <v>15</v>
      </c>
      <c r="P26" s="57">
        <v>84</v>
      </c>
      <c r="Q26" s="57">
        <v>93</v>
      </c>
      <c r="R26" s="57">
        <v>90</v>
      </c>
      <c r="S26" s="57">
        <v>107</v>
      </c>
      <c r="T26" s="57">
        <v>98</v>
      </c>
      <c r="U26" s="57">
        <v>108</v>
      </c>
      <c r="V26" s="57">
        <v>121</v>
      </c>
      <c r="W26" s="57">
        <v>104</v>
      </c>
      <c r="X26" s="57">
        <v>103</v>
      </c>
      <c r="Y26" s="57">
        <v>107</v>
      </c>
      <c r="Z26" s="57">
        <v>97</v>
      </c>
      <c r="AA26" s="57">
        <v>77</v>
      </c>
      <c r="AB26" s="57">
        <v>92</v>
      </c>
      <c r="AC26" s="57">
        <v>97</v>
      </c>
      <c r="AD26" s="57">
        <v>85</v>
      </c>
      <c r="AE26" s="57">
        <v>89</v>
      </c>
      <c r="AF26" s="57">
        <v>80</v>
      </c>
      <c r="AG26" s="57">
        <v>92</v>
      </c>
      <c r="AH26" s="58">
        <f t="shared" si="31"/>
        <v>2791</v>
      </c>
      <c r="AR26" s="10"/>
      <c r="BX26" s="46"/>
      <c r="BY26" s="46"/>
      <c r="BZ26" s="46"/>
      <c r="CA26" s="46"/>
      <c r="CB26" s="46"/>
      <c r="CC26" s="46"/>
      <c r="CD26" s="46"/>
      <c r="CE26" s="46"/>
      <c r="CF26" s="46"/>
      <c r="CG26" s="46"/>
      <c r="CH26" s="46"/>
    </row>
    <row r="27" spans="1:86" s="53" customFormat="1" ht="12.75" customHeight="1">
      <c r="A27" s="59" t="s">
        <v>14</v>
      </c>
      <c r="B27" s="60" t="s">
        <v>29</v>
      </c>
      <c r="C27" s="61"/>
      <c r="D27" s="62">
        <v>186</v>
      </c>
      <c r="E27" s="47">
        <v>205</v>
      </c>
      <c r="F27" s="47">
        <v>187</v>
      </c>
      <c r="G27" s="47">
        <v>181</v>
      </c>
      <c r="H27" s="47">
        <v>202</v>
      </c>
      <c r="I27" s="47">
        <v>209</v>
      </c>
      <c r="J27" s="47">
        <v>191</v>
      </c>
      <c r="K27" s="47">
        <v>186</v>
      </c>
      <c r="L27" s="47">
        <v>203</v>
      </c>
      <c r="M27" s="47">
        <v>169</v>
      </c>
      <c r="N27" s="47">
        <v>206</v>
      </c>
      <c r="O27" s="47">
        <v>111</v>
      </c>
      <c r="P27" s="47">
        <v>191</v>
      </c>
      <c r="Q27" s="47">
        <v>186</v>
      </c>
      <c r="R27" s="47">
        <v>192</v>
      </c>
      <c r="S27" s="47">
        <v>199</v>
      </c>
      <c r="T27" s="47">
        <v>220</v>
      </c>
      <c r="U27" s="47">
        <v>220</v>
      </c>
      <c r="V27" s="47">
        <v>201</v>
      </c>
      <c r="W27" s="47">
        <v>189</v>
      </c>
      <c r="X27" s="47">
        <v>211</v>
      </c>
      <c r="Y27" s="47">
        <v>201</v>
      </c>
      <c r="Z27" s="47">
        <v>181</v>
      </c>
      <c r="AA27" s="47">
        <v>212</v>
      </c>
      <c r="AB27" s="47">
        <v>162</v>
      </c>
      <c r="AC27" s="47">
        <v>177</v>
      </c>
      <c r="AD27" s="47">
        <v>183</v>
      </c>
      <c r="AE27" s="47">
        <v>198</v>
      </c>
      <c r="AF27" s="47">
        <v>155</v>
      </c>
      <c r="AG27" s="47">
        <v>216</v>
      </c>
      <c r="AH27" s="39">
        <f t="shared" si="31"/>
        <v>5730</v>
      </c>
      <c r="AR27" s="10"/>
      <c r="AS27" s="10"/>
      <c r="AT27" s="10"/>
      <c r="BX27" s="46"/>
      <c r="BY27" s="46"/>
      <c r="BZ27" s="46"/>
      <c r="CA27" s="46"/>
      <c r="CB27" s="46"/>
      <c r="CC27" s="46"/>
      <c r="CD27" s="46"/>
      <c r="CE27" s="46"/>
      <c r="CF27" s="46"/>
      <c r="CG27" s="46"/>
      <c r="CH27" s="46"/>
    </row>
    <row r="28" spans="1:86" s="53" customFormat="1" ht="12.75" customHeight="1">
      <c r="A28" s="59"/>
      <c r="B28" s="63" t="s">
        <v>30</v>
      </c>
      <c r="C28" s="64"/>
      <c r="D28" s="32">
        <v>154</v>
      </c>
      <c r="E28" s="33">
        <v>177</v>
      </c>
      <c r="F28" s="33">
        <v>150</v>
      </c>
      <c r="G28" s="33">
        <v>151</v>
      </c>
      <c r="H28" s="33">
        <v>170</v>
      </c>
      <c r="I28" s="33">
        <v>180</v>
      </c>
      <c r="J28" s="33">
        <v>166</v>
      </c>
      <c r="K28" s="33">
        <v>154</v>
      </c>
      <c r="L28" s="33">
        <v>165</v>
      </c>
      <c r="M28" s="33">
        <v>143</v>
      </c>
      <c r="N28" s="33">
        <v>175</v>
      </c>
      <c r="O28" s="33">
        <v>99</v>
      </c>
      <c r="P28" s="33">
        <v>151</v>
      </c>
      <c r="Q28" s="33">
        <v>148</v>
      </c>
      <c r="R28" s="33">
        <v>157</v>
      </c>
      <c r="S28" s="33">
        <v>157</v>
      </c>
      <c r="T28" s="33">
        <v>182</v>
      </c>
      <c r="U28" s="33">
        <v>185</v>
      </c>
      <c r="V28" s="33">
        <v>174</v>
      </c>
      <c r="W28" s="33">
        <v>152</v>
      </c>
      <c r="X28" s="33">
        <v>175</v>
      </c>
      <c r="Y28" s="33">
        <v>169</v>
      </c>
      <c r="Z28" s="33">
        <v>157</v>
      </c>
      <c r="AA28" s="47">
        <v>175</v>
      </c>
      <c r="AB28" s="47">
        <v>134</v>
      </c>
      <c r="AC28" s="33">
        <v>147</v>
      </c>
      <c r="AD28" s="33">
        <v>141</v>
      </c>
      <c r="AE28" s="47">
        <v>158</v>
      </c>
      <c r="AF28" s="47">
        <v>127</v>
      </c>
      <c r="AG28" s="47">
        <v>141</v>
      </c>
      <c r="AH28" s="34">
        <f t="shared" si="31"/>
        <v>4714</v>
      </c>
      <c r="AJ28" s="249" t="s">
        <v>82</v>
      </c>
      <c r="AR28" s="10"/>
      <c r="AS28" s="10"/>
      <c r="AT28" s="10"/>
      <c r="BX28" s="46"/>
      <c r="BY28" s="46"/>
      <c r="BZ28" s="46"/>
      <c r="CA28" s="46"/>
      <c r="CB28" s="46"/>
      <c r="CC28" s="46"/>
      <c r="CD28" s="46"/>
      <c r="CE28" s="46"/>
      <c r="CF28" s="46"/>
      <c r="CG28" s="46"/>
      <c r="CH28" s="46"/>
    </row>
    <row r="29" spans="1:86" s="53" customFormat="1" ht="12.75" customHeight="1">
      <c r="A29" s="59" t="s">
        <v>16</v>
      </c>
      <c r="B29" s="60" t="s">
        <v>29</v>
      </c>
      <c r="C29" s="61"/>
      <c r="D29" s="62">
        <v>79</v>
      </c>
      <c r="E29" s="47">
        <v>80</v>
      </c>
      <c r="F29" s="47">
        <v>94</v>
      </c>
      <c r="G29" s="47">
        <v>96</v>
      </c>
      <c r="H29" s="47">
        <v>78</v>
      </c>
      <c r="I29" s="47">
        <v>91</v>
      </c>
      <c r="J29" s="47">
        <v>99</v>
      </c>
      <c r="K29" s="47">
        <v>65</v>
      </c>
      <c r="L29" s="47">
        <v>67</v>
      </c>
      <c r="M29" s="47">
        <v>83</v>
      </c>
      <c r="N29" s="47">
        <v>102</v>
      </c>
      <c r="O29" s="47">
        <v>23</v>
      </c>
      <c r="P29" s="47">
        <v>88</v>
      </c>
      <c r="Q29" s="47">
        <v>82</v>
      </c>
      <c r="R29" s="47">
        <v>101</v>
      </c>
      <c r="S29" s="47">
        <v>95</v>
      </c>
      <c r="T29" s="47">
        <v>86</v>
      </c>
      <c r="U29" s="47">
        <v>86</v>
      </c>
      <c r="V29" s="47">
        <v>89</v>
      </c>
      <c r="W29" s="47">
        <v>77</v>
      </c>
      <c r="X29" s="47">
        <v>85</v>
      </c>
      <c r="Y29" s="47">
        <v>78</v>
      </c>
      <c r="Z29" s="47">
        <v>71</v>
      </c>
      <c r="AA29" s="47">
        <v>84</v>
      </c>
      <c r="AB29" s="47">
        <v>81</v>
      </c>
      <c r="AC29" s="47">
        <v>100</v>
      </c>
      <c r="AD29" s="47">
        <v>89</v>
      </c>
      <c r="AE29" s="47">
        <v>77</v>
      </c>
      <c r="AF29" s="47">
        <v>85</v>
      </c>
      <c r="AG29" s="47">
        <v>88</v>
      </c>
      <c r="AH29" s="39">
        <f t="shared" si="31"/>
        <v>2499</v>
      </c>
      <c r="AR29" s="10"/>
      <c r="AS29" s="10"/>
      <c r="AT29" s="10"/>
      <c r="BX29" s="46"/>
      <c r="BY29" s="46"/>
      <c r="BZ29" s="46"/>
      <c r="CA29" s="46"/>
      <c r="CB29" s="46"/>
      <c r="CC29" s="46"/>
      <c r="CD29" s="46"/>
      <c r="CE29" s="46"/>
      <c r="CF29" s="46"/>
      <c r="CG29" s="46"/>
      <c r="CH29" s="46"/>
    </row>
    <row r="30" spans="1:86" s="53" customFormat="1" ht="12.75" customHeight="1">
      <c r="A30" s="59"/>
      <c r="B30" s="63" t="s">
        <v>30</v>
      </c>
      <c r="C30" s="64"/>
      <c r="D30" s="32">
        <v>76</v>
      </c>
      <c r="E30" s="33">
        <v>75</v>
      </c>
      <c r="F30" s="33">
        <v>87</v>
      </c>
      <c r="G30" s="33">
        <v>91</v>
      </c>
      <c r="H30" s="33">
        <v>75</v>
      </c>
      <c r="I30" s="33">
        <v>90</v>
      </c>
      <c r="J30" s="33">
        <v>92</v>
      </c>
      <c r="K30" s="33">
        <v>64</v>
      </c>
      <c r="L30" s="33">
        <v>64</v>
      </c>
      <c r="M30" s="33">
        <v>70</v>
      </c>
      <c r="N30" s="33">
        <v>100</v>
      </c>
      <c r="O30" s="33">
        <v>22</v>
      </c>
      <c r="P30" s="33">
        <v>83</v>
      </c>
      <c r="Q30" s="33">
        <v>78</v>
      </c>
      <c r="R30" s="33">
        <v>96</v>
      </c>
      <c r="S30" s="33">
        <v>93</v>
      </c>
      <c r="T30" s="33">
        <v>82</v>
      </c>
      <c r="U30" s="33">
        <v>78</v>
      </c>
      <c r="V30" s="33">
        <v>89</v>
      </c>
      <c r="W30" s="33">
        <v>74</v>
      </c>
      <c r="X30" s="33">
        <v>82</v>
      </c>
      <c r="Y30" s="33">
        <v>75</v>
      </c>
      <c r="Z30" s="33">
        <v>69</v>
      </c>
      <c r="AA30" s="33">
        <v>83</v>
      </c>
      <c r="AB30" s="33">
        <v>78</v>
      </c>
      <c r="AC30" s="33">
        <v>98</v>
      </c>
      <c r="AD30" s="33">
        <v>76</v>
      </c>
      <c r="AE30" s="33">
        <v>72</v>
      </c>
      <c r="AF30" s="33">
        <v>79</v>
      </c>
      <c r="AG30" s="33">
        <v>85</v>
      </c>
      <c r="AH30" s="34">
        <f t="shared" si="31"/>
        <v>2376</v>
      </c>
      <c r="AR30" s="10"/>
      <c r="AS30" s="10"/>
      <c r="AT30" s="10"/>
      <c r="BX30" s="46"/>
      <c r="BY30" s="46"/>
      <c r="BZ30" s="46"/>
      <c r="CA30" s="46"/>
      <c r="CB30" s="46"/>
      <c r="CC30" s="46"/>
      <c r="CD30" s="46"/>
      <c r="CE30" s="46"/>
      <c r="CF30" s="46"/>
      <c r="CG30" s="46"/>
      <c r="CH30" s="46"/>
    </row>
    <row r="31" spans="1:86" s="53" customFormat="1" ht="12.75" customHeight="1">
      <c r="A31" s="65" t="s">
        <v>17</v>
      </c>
      <c r="B31" s="66" t="s">
        <v>31</v>
      </c>
      <c r="C31" s="61" t="s">
        <v>29</v>
      </c>
      <c r="D31" s="37">
        <v>74</v>
      </c>
      <c r="E31" s="38">
        <v>86</v>
      </c>
      <c r="F31" s="38">
        <v>80</v>
      </c>
      <c r="G31" s="38">
        <v>76</v>
      </c>
      <c r="H31" s="38">
        <v>92</v>
      </c>
      <c r="I31" s="38">
        <v>68</v>
      </c>
      <c r="J31" s="38">
        <v>83</v>
      </c>
      <c r="K31" s="38">
        <v>63</v>
      </c>
      <c r="L31" s="38">
        <v>84</v>
      </c>
      <c r="M31" s="38">
        <v>84</v>
      </c>
      <c r="N31" s="38">
        <v>88</v>
      </c>
      <c r="O31" s="38">
        <v>44</v>
      </c>
      <c r="P31" s="38">
        <v>83</v>
      </c>
      <c r="Q31" s="38">
        <v>70</v>
      </c>
      <c r="R31" s="38">
        <v>78</v>
      </c>
      <c r="S31" s="38">
        <v>97</v>
      </c>
      <c r="T31" s="38">
        <v>103</v>
      </c>
      <c r="U31" s="38">
        <v>84</v>
      </c>
      <c r="V31" s="38">
        <v>76</v>
      </c>
      <c r="W31" s="38">
        <v>69</v>
      </c>
      <c r="X31" s="67">
        <v>90</v>
      </c>
      <c r="Y31" s="67">
        <v>96</v>
      </c>
      <c r="Z31" s="67">
        <v>78</v>
      </c>
      <c r="AA31" s="67">
        <v>76</v>
      </c>
      <c r="AB31" s="67">
        <v>66</v>
      </c>
      <c r="AC31" s="38">
        <v>87</v>
      </c>
      <c r="AD31" s="67">
        <v>70</v>
      </c>
      <c r="AE31" s="67">
        <v>82</v>
      </c>
      <c r="AF31" s="67">
        <v>91</v>
      </c>
      <c r="AG31" s="67">
        <v>89</v>
      </c>
      <c r="AH31" s="39">
        <f t="shared" si="31"/>
        <v>2407</v>
      </c>
      <c r="AR31" s="10"/>
      <c r="AS31" s="10"/>
      <c r="AT31" s="10"/>
      <c r="BX31" s="46"/>
      <c r="BY31" s="46"/>
      <c r="BZ31" s="46"/>
      <c r="CA31" s="46"/>
      <c r="CB31" s="46"/>
      <c r="CC31" s="46"/>
      <c r="CD31" s="46"/>
      <c r="CE31" s="46"/>
      <c r="CF31" s="46"/>
      <c r="CG31" s="46"/>
      <c r="CH31" s="46"/>
    </row>
    <row r="32" spans="1:86" s="53" customFormat="1" ht="12.75" customHeight="1">
      <c r="A32" s="68"/>
      <c r="B32" s="63"/>
      <c r="C32" s="64" t="s">
        <v>30</v>
      </c>
      <c r="D32" s="50">
        <v>70</v>
      </c>
      <c r="E32" s="51">
        <v>86</v>
      </c>
      <c r="F32" s="51">
        <v>79</v>
      </c>
      <c r="G32" s="51">
        <v>76</v>
      </c>
      <c r="H32" s="51">
        <v>91</v>
      </c>
      <c r="I32" s="51">
        <v>67</v>
      </c>
      <c r="J32" s="51">
        <v>81</v>
      </c>
      <c r="K32" s="51">
        <v>61</v>
      </c>
      <c r="L32" s="51">
        <v>80</v>
      </c>
      <c r="M32" s="51">
        <v>83</v>
      </c>
      <c r="N32" s="51">
        <v>88</v>
      </c>
      <c r="O32" s="51">
        <v>43</v>
      </c>
      <c r="P32" s="51">
        <v>83</v>
      </c>
      <c r="Q32" s="51">
        <v>69</v>
      </c>
      <c r="R32" s="51">
        <v>75</v>
      </c>
      <c r="S32" s="51">
        <v>96</v>
      </c>
      <c r="T32" s="51">
        <v>102</v>
      </c>
      <c r="U32" s="51">
        <v>84</v>
      </c>
      <c r="V32" s="51">
        <v>75</v>
      </c>
      <c r="W32" s="51">
        <v>68</v>
      </c>
      <c r="X32" s="69">
        <v>88</v>
      </c>
      <c r="Y32" s="69">
        <v>94</v>
      </c>
      <c r="Z32" s="69">
        <v>71</v>
      </c>
      <c r="AA32" s="69">
        <v>76</v>
      </c>
      <c r="AB32" s="69">
        <v>63</v>
      </c>
      <c r="AC32" s="51">
        <v>87</v>
      </c>
      <c r="AD32" s="69">
        <v>70</v>
      </c>
      <c r="AE32" s="69">
        <v>80</v>
      </c>
      <c r="AF32" s="69">
        <v>83</v>
      </c>
      <c r="AG32" s="69">
        <v>84</v>
      </c>
      <c r="AH32" s="70">
        <f t="shared" si="31"/>
        <v>2353</v>
      </c>
      <c r="AR32" s="10"/>
      <c r="AS32" s="10"/>
      <c r="AT32" s="10"/>
      <c r="BX32" s="46"/>
      <c r="BY32" s="46"/>
      <c r="BZ32" s="46"/>
      <c r="CA32" s="46"/>
      <c r="CB32" s="46"/>
      <c r="CC32" s="46"/>
      <c r="CD32" s="46"/>
      <c r="CE32" s="46"/>
      <c r="CF32" s="46"/>
      <c r="CG32" s="46"/>
      <c r="CH32" s="46"/>
    </row>
    <row r="33" spans="1:86" s="53" customFormat="1" ht="12.75" customHeight="1">
      <c r="A33" s="68"/>
      <c r="B33" s="84" t="s">
        <v>32</v>
      </c>
      <c r="C33" s="242"/>
      <c r="D33" s="56">
        <v>2</v>
      </c>
      <c r="E33" s="57" t="s">
        <v>21</v>
      </c>
      <c r="F33" s="57" t="s">
        <v>21</v>
      </c>
      <c r="G33" s="57" t="s">
        <v>21</v>
      </c>
      <c r="H33" s="57" t="s">
        <v>21</v>
      </c>
      <c r="I33" s="57">
        <v>1</v>
      </c>
      <c r="J33" s="57">
        <v>1</v>
      </c>
      <c r="K33" s="57">
        <v>3</v>
      </c>
      <c r="L33" s="57" t="s">
        <v>21</v>
      </c>
      <c r="M33" s="57" t="s">
        <v>21</v>
      </c>
      <c r="N33" s="57" t="s">
        <v>21</v>
      </c>
      <c r="O33" s="57">
        <v>1</v>
      </c>
      <c r="P33" s="57">
        <v>1</v>
      </c>
      <c r="Q33" s="57" t="s">
        <v>21</v>
      </c>
      <c r="R33" s="57" t="s">
        <v>21</v>
      </c>
      <c r="S33" s="57" t="s">
        <v>21</v>
      </c>
      <c r="T33" s="57" t="s">
        <v>21</v>
      </c>
      <c r="U33" s="57" t="s">
        <v>21</v>
      </c>
      <c r="V33" s="57">
        <v>1</v>
      </c>
      <c r="W33" s="57">
        <v>1</v>
      </c>
      <c r="X33" s="57">
        <v>1</v>
      </c>
      <c r="Y33" s="57" t="s">
        <v>21</v>
      </c>
      <c r="Z33" s="57">
        <v>1</v>
      </c>
      <c r="AA33" s="57" t="s">
        <v>21</v>
      </c>
      <c r="AB33" s="243" t="s">
        <v>21</v>
      </c>
      <c r="AC33" s="57" t="s">
        <v>21</v>
      </c>
      <c r="AD33" s="243" t="s">
        <v>21</v>
      </c>
      <c r="AE33" s="243" t="s">
        <v>21</v>
      </c>
      <c r="AF33" s="243" t="s">
        <v>21</v>
      </c>
      <c r="AG33" s="243" t="s">
        <v>21</v>
      </c>
      <c r="AH33" s="58">
        <f t="shared" si="31"/>
        <v>13</v>
      </c>
      <c r="AR33" s="10"/>
      <c r="AS33" s="10"/>
      <c r="AT33" s="10"/>
      <c r="BX33" s="46"/>
      <c r="BY33" s="46"/>
      <c r="BZ33" s="46"/>
      <c r="CA33" s="46"/>
      <c r="CB33" s="46"/>
      <c r="CC33" s="46"/>
      <c r="CD33" s="46"/>
      <c r="CE33" s="46"/>
      <c r="CF33" s="46"/>
      <c r="CG33" s="46"/>
      <c r="CH33" s="46"/>
    </row>
    <row r="34" spans="1:86" s="53" customFormat="1" ht="12.75" customHeight="1">
      <c r="A34" s="68"/>
      <c r="B34" s="71" t="s">
        <v>33</v>
      </c>
      <c r="C34" s="98" t="s">
        <v>29</v>
      </c>
      <c r="D34" s="72">
        <v>138</v>
      </c>
      <c r="E34" s="73">
        <v>131</v>
      </c>
      <c r="F34" s="73">
        <v>127</v>
      </c>
      <c r="G34" s="73">
        <v>153</v>
      </c>
      <c r="H34" s="73">
        <v>161</v>
      </c>
      <c r="I34" s="73">
        <v>156</v>
      </c>
      <c r="J34" s="73">
        <v>127</v>
      </c>
      <c r="K34" s="73">
        <v>123</v>
      </c>
      <c r="L34" s="73">
        <v>134</v>
      </c>
      <c r="M34" s="73">
        <v>123</v>
      </c>
      <c r="N34" s="73">
        <v>161</v>
      </c>
      <c r="O34" s="73">
        <v>55</v>
      </c>
      <c r="P34" s="73">
        <v>163</v>
      </c>
      <c r="Q34" s="73">
        <v>144</v>
      </c>
      <c r="R34" s="73">
        <v>110</v>
      </c>
      <c r="S34" s="73">
        <v>111</v>
      </c>
      <c r="T34" s="73">
        <v>126</v>
      </c>
      <c r="U34" s="73">
        <v>138</v>
      </c>
      <c r="V34" s="73">
        <v>155</v>
      </c>
      <c r="W34" s="73">
        <v>135</v>
      </c>
      <c r="X34" s="74">
        <v>142</v>
      </c>
      <c r="Y34" s="74">
        <v>120</v>
      </c>
      <c r="Z34" s="74">
        <v>114</v>
      </c>
      <c r="AA34" s="74">
        <v>136</v>
      </c>
      <c r="AB34" s="74">
        <v>129</v>
      </c>
      <c r="AC34" s="73">
        <v>147</v>
      </c>
      <c r="AD34" s="74">
        <v>117</v>
      </c>
      <c r="AE34" s="74">
        <v>169</v>
      </c>
      <c r="AF34" s="74">
        <v>122</v>
      </c>
      <c r="AG34" s="74">
        <v>122</v>
      </c>
      <c r="AH34" s="75">
        <f t="shared" si="31"/>
        <v>3989</v>
      </c>
      <c r="AR34" s="10"/>
      <c r="AU34" s="10"/>
      <c r="AV34" s="10"/>
      <c r="BX34" s="46"/>
      <c r="BY34" s="46"/>
      <c r="BZ34" s="46"/>
      <c r="CA34" s="46"/>
      <c r="CB34" s="46"/>
      <c r="CC34" s="46"/>
      <c r="CD34" s="46"/>
      <c r="CE34" s="46"/>
      <c r="CF34" s="46"/>
      <c r="CG34" s="46"/>
      <c r="CH34" s="46"/>
    </row>
    <row r="35" spans="1:86" s="53" customFormat="1" ht="12.75" customHeight="1">
      <c r="A35" s="68"/>
      <c r="B35" s="63"/>
      <c r="C35" s="76" t="s">
        <v>30</v>
      </c>
      <c r="D35" s="32">
        <v>133</v>
      </c>
      <c r="E35" s="33">
        <v>125</v>
      </c>
      <c r="F35" s="33">
        <v>121</v>
      </c>
      <c r="G35" s="33">
        <v>149</v>
      </c>
      <c r="H35" s="33">
        <v>151</v>
      </c>
      <c r="I35" s="33">
        <v>153</v>
      </c>
      <c r="J35" s="33">
        <v>125</v>
      </c>
      <c r="K35" s="33">
        <v>123</v>
      </c>
      <c r="L35" s="33">
        <v>132</v>
      </c>
      <c r="M35" s="33">
        <v>121</v>
      </c>
      <c r="N35" s="33">
        <v>156</v>
      </c>
      <c r="O35" s="33">
        <v>53</v>
      </c>
      <c r="P35" s="51">
        <v>159</v>
      </c>
      <c r="Q35" s="51">
        <v>140</v>
      </c>
      <c r="R35" s="51">
        <v>108</v>
      </c>
      <c r="S35" s="51">
        <v>103</v>
      </c>
      <c r="T35" s="51">
        <v>120</v>
      </c>
      <c r="U35" s="51">
        <v>130</v>
      </c>
      <c r="V35" s="51">
        <v>149</v>
      </c>
      <c r="W35" s="51">
        <v>122</v>
      </c>
      <c r="X35" s="69">
        <v>136</v>
      </c>
      <c r="Y35" s="69">
        <v>115</v>
      </c>
      <c r="Z35" s="69">
        <v>108</v>
      </c>
      <c r="AA35" s="69">
        <v>130</v>
      </c>
      <c r="AB35" s="69">
        <v>124</v>
      </c>
      <c r="AC35" s="51">
        <v>136</v>
      </c>
      <c r="AD35" s="69">
        <v>116</v>
      </c>
      <c r="AE35" s="69">
        <v>168</v>
      </c>
      <c r="AF35" s="69">
        <v>114</v>
      </c>
      <c r="AG35" s="69">
        <v>114</v>
      </c>
      <c r="AH35" s="34">
        <f t="shared" si="31"/>
        <v>3834</v>
      </c>
      <c r="AR35" s="10"/>
      <c r="AU35" s="10"/>
      <c r="AV35" s="10"/>
      <c r="BX35" s="46"/>
      <c r="BY35" s="46"/>
      <c r="BZ35" s="46"/>
      <c r="CA35" s="46"/>
      <c r="CB35" s="46"/>
      <c r="CC35" s="46"/>
      <c r="CD35" s="46"/>
      <c r="CE35" s="46"/>
      <c r="CF35" s="46"/>
      <c r="CG35" s="46"/>
      <c r="CH35" s="46"/>
    </row>
    <row r="36" spans="1:86" s="53" customFormat="1" ht="12.75" customHeight="1">
      <c r="A36" s="68"/>
      <c r="B36" s="71" t="s">
        <v>34</v>
      </c>
      <c r="C36" s="76"/>
      <c r="D36" s="72">
        <v>31</v>
      </c>
      <c r="E36" s="73">
        <v>18</v>
      </c>
      <c r="F36" s="73">
        <v>21</v>
      </c>
      <c r="G36" s="73">
        <v>23</v>
      </c>
      <c r="H36" s="73">
        <v>25</v>
      </c>
      <c r="I36" s="73">
        <v>18</v>
      </c>
      <c r="J36" s="73">
        <v>18</v>
      </c>
      <c r="K36" s="73">
        <v>21</v>
      </c>
      <c r="L36" s="73">
        <v>13</v>
      </c>
      <c r="M36" s="73">
        <v>19</v>
      </c>
      <c r="N36" s="73">
        <v>28</v>
      </c>
      <c r="O36" s="73">
        <v>9</v>
      </c>
      <c r="P36" s="73">
        <v>16</v>
      </c>
      <c r="Q36" s="73">
        <v>28</v>
      </c>
      <c r="R36" s="73">
        <v>25</v>
      </c>
      <c r="S36" s="73">
        <v>21</v>
      </c>
      <c r="T36" s="73">
        <v>26</v>
      </c>
      <c r="U36" s="73">
        <v>20</v>
      </c>
      <c r="V36" s="73">
        <v>14</v>
      </c>
      <c r="W36" s="73">
        <v>13</v>
      </c>
      <c r="X36" s="74">
        <v>25</v>
      </c>
      <c r="Y36" s="74">
        <v>20</v>
      </c>
      <c r="Z36" s="74">
        <v>20</v>
      </c>
      <c r="AA36" s="74">
        <v>24</v>
      </c>
      <c r="AB36" s="74">
        <v>24</v>
      </c>
      <c r="AC36" s="73">
        <v>25</v>
      </c>
      <c r="AD36" s="74">
        <v>23</v>
      </c>
      <c r="AE36" s="74">
        <v>25</v>
      </c>
      <c r="AF36" s="74">
        <v>25</v>
      </c>
      <c r="AG36" s="74">
        <v>15</v>
      </c>
      <c r="AH36" s="77">
        <f t="shared" si="31"/>
        <v>633</v>
      </c>
      <c r="AR36" s="10"/>
      <c r="AU36" s="10"/>
      <c r="AV36" s="10"/>
      <c r="BX36" s="46"/>
      <c r="BY36" s="46"/>
      <c r="BZ36" s="46"/>
      <c r="CA36" s="46"/>
      <c r="CB36" s="46"/>
      <c r="CC36" s="46"/>
      <c r="CD36" s="46"/>
      <c r="CE36" s="46"/>
      <c r="CF36" s="46"/>
      <c r="CG36" s="46"/>
      <c r="CH36" s="46"/>
    </row>
    <row r="37" spans="1:86" s="53" customFormat="1" ht="12.75" customHeight="1">
      <c r="A37" s="81" t="s">
        <v>19</v>
      </c>
      <c r="B37" s="60" t="s">
        <v>35</v>
      </c>
      <c r="C37" s="61"/>
      <c r="D37" s="47">
        <v>7</v>
      </c>
      <c r="E37" s="47">
        <v>8</v>
      </c>
      <c r="F37" s="47">
        <v>6</v>
      </c>
      <c r="G37" s="47">
        <v>7</v>
      </c>
      <c r="H37" s="47">
        <v>4</v>
      </c>
      <c r="I37" s="47">
        <v>4</v>
      </c>
      <c r="J37" s="47">
        <v>4</v>
      </c>
      <c r="K37" s="47">
        <v>6</v>
      </c>
      <c r="L37" s="47">
        <v>7</v>
      </c>
      <c r="M37" s="47">
        <v>5</v>
      </c>
      <c r="N37" s="47">
        <v>5</v>
      </c>
      <c r="O37" s="47">
        <v>2</v>
      </c>
      <c r="P37" s="47">
        <v>8</v>
      </c>
      <c r="Q37" s="47">
        <v>4</v>
      </c>
      <c r="R37" s="47">
        <v>5</v>
      </c>
      <c r="S37" s="47">
        <v>6</v>
      </c>
      <c r="T37" s="47">
        <v>5</v>
      </c>
      <c r="U37" s="47">
        <v>6</v>
      </c>
      <c r="V37" s="47">
        <v>10</v>
      </c>
      <c r="W37" s="47">
        <v>5</v>
      </c>
      <c r="X37" s="47">
        <v>5</v>
      </c>
      <c r="Y37" s="47">
        <v>7</v>
      </c>
      <c r="Z37" s="47">
        <v>11</v>
      </c>
      <c r="AA37" s="47">
        <v>5</v>
      </c>
      <c r="AB37" s="47">
        <v>5</v>
      </c>
      <c r="AC37" s="47">
        <v>4</v>
      </c>
      <c r="AD37" s="47">
        <v>7</v>
      </c>
      <c r="AE37" s="47">
        <v>1</v>
      </c>
      <c r="AF37" s="47">
        <v>4</v>
      </c>
      <c r="AG37" s="47">
        <v>2</v>
      </c>
      <c r="AH37" s="39">
        <f t="shared" si="31"/>
        <v>165</v>
      </c>
      <c r="AR37" s="10"/>
      <c r="AU37" s="10"/>
      <c r="AV37" s="10"/>
      <c r="AW37" s="10"/>
      <c r="AX37" s="10"/>
      <c r="BX37" s="46"/>
      <c r="BY37" s="46"/>
      <c r="BZ37" s="46"/>
      <c r="CA37" s="46"/>
      <c r="CB37" s="46"/>
      <c r="CC37" s="46"/>
      <c r="CD37" s="46"/>
      <c r="CE37" s="46"/>
      <c r="CF37" s="46"/>
      <c r="CG37" s="46"/>
      <c r="CH37" s="46"/>
    </row>
    <row r="38" spans="1:86" s="53" customFormat="1" ht="12.75" customHeight="1">
      <c r="A38" s="82"/>
      <c r="B38" s="83" t="s">
        <v>36</v>
      </c>
      <c r="C38" s="64"/>
      <c r="D38" s="33">
        <v>32</v>
      </c>
      <c r="E38" s="33">
        <v>26</v>
      </c>
      <c r="F38" s="33">
        <v>16</v>
      </c>
      <c r="G38" s="33">
        <v>38</v>
      </c>
      <c r="H38" s="33">
        <v>27</v>
      </c>
      <c r="I38" s="33">
        <v>28</v>
      </c>
      <c r="J38" s="33">
        <v>29</v>
      </c>
      <c r="K38" s="33">
        <v>34</v>
      </c>
      <c r="L38" s="33">
        <v>23</v>
      </c>
      <c r="M38" s="33">
        <v>24</v>
      </c>
      <c r="N38" s="33">
        <v>38</v>
      </c>
      <c r="O38" s="33">
        <v>27</v>
      </c>
      <c r="P38" s="33">
        <v>31</v>
      </c>
      <c r="Q38" s="33">
        <v>36</v>
      </c>
      <c r="R38" s="33">
        <v>35</v>
      </c>
      <c r="S38" s="33">
        <v>29</v>
      </c>
      <c r="T38" s="33">
        <v>23</v>
      </c>
      <c r="U38" s="33">
        <v>26</v>
      </c>
      <c r="V38" s="33">
        <v>33</v>
      </c>
      <c r="W38" s="33">
        <v>22</v>
      </c>
      <c r="X38" s="33">
        <v>41</v>
      </c>
      <c r="Y38" s="33">
        <v>39</v>
      </c>
      <c r="Z38" s="33">
        <v>22</v>
      </c>
      <c r="AA38" s="33">
        <v>16</v>
      </c>
      <c r="AB38" s="33">
        <v>42</v>
      </c>
      <c r="AC38" s="33">
        <v>41</v>
      </c>
      <c r="AD38" s="33">
        <v>22</v>
      </c>
      <c r="AE38" s="33">
        <v>32</v>
      </c>
      <c r="AF38" s="33">
        <v>33</v>
      </c>
      <c r="AG38" s="33">
        <v>21</v>
      </c>
      <c r="AH38" s="34">
        <f t="shared" si="31"/>
        <v>886</v>
      </c>
      <c r="AW38" s="10"/>
      <c r="AX38" s="10"/>
      <c r="BX38" s="46"/>
      <c r="BY38" s="46"/>
      <c r="BZ38" s="46"/>
      <c r="CA38" s="46"/>
      <c r="CB38" s="46"/>
      <c r="CC38" s="46"/>
      <c r="CD38" s="46"/>
      <c r="CE38" s="46"/>
      <c r="CF38" s="46"/>
      <c r="CG38" s="46"/>
      <c r="CH38" s="46"/>
    </row>
    <row r="39" spans="1:86" s="53" customFormat="1" ht="12.75" customHeight="1">
      <c r="A39" s="54" t="s">
        <v>20</v>
      </c>
      <c r="B39" s="84"/>
      <c r="C39" s="85"/>
      <c r="D39" s="62">
        <v>199</v>
      </c>
      <c r="E39" s="47">
        <v>170</v>
      </c>
      <c r="F39" s="47">
        <v>210</v>
      </c>
      <c r="G39" s="47">
        <v>180</v>
      </c>
      <c r="H39" s="47">
        <v>191</v>
      </c>
      <c r="I39" s="47">
        <v>196</v>
      </c>
      <c r="J39" s="47">
        <v>162</v>
      </c>
      <c r="K39" s="47">
        <v>161</v>
      </c>
      <c r="L39" s="47">
        <v>172</v>
      </c>
      <c r="M39" s="47">
        <v>100</v>
      </c>
      <c r="N39" s="47">
        <v>186</v>
      </c>
      <c r="O39" s="47">
        <v>80</v>
      </c>
      <c r="P39" s="47">
        <v>185</v>
      </c>
      <c r="Q39" s="47">
        <v>167</v>
      </c>
      <c r="R39" s="47">
        <v>161</v>
      </c>
      <c r="S39" s="47">
        <v>171</v>
      </c>
      <c r="T39" s="47">
        <v>187</v>
      </c>
      <c r="U39" s="47">
        <v>200</v>
      </c>
      <c r="V39" s="47">
        <v>212</v>
      </c>
      <c r="W39" s="47">
        <v>271</v>
      </c>
      <c r="X39" s="47">
        <v>203</v>
      </c>
      <c r="Y39" s="47">
        <v>169</v>
      </c>
      <c r="Z39" s="47">
        <v>212</v>
      </c>
      <c r="AA39" s="47">
        <v>268</v>
      </c>
      <c r="AB39" s="47">
        <v>172</v>
      </c>
      <c r="AC39" s="47">
        <v>131</v>
      </c>
      <c r="AD39" s="47">
        <v>202</v>
      </c>
      <c r="AE39" s="47">
        <v>191</v>
      </c>
      <c r="AF39" s="47">
        <v>149</v>
      </c>
      <c r="AG39" s="47">
        <v>170</v>
      </c>
      <c r="AH39" s="70">
        <f t="shared" si="31"/>
        <v>5428</v>
      </c>
      <c r="AW39" s="10"/>
      <c r="AX39" s="10"/>
      <c r="BX39" s="46"/>
      <c r="BY39" s="46"/>
      <c r="BZ39" s="46"/>
      <c r="CA39" s="46"/>
      <c r="CB39" s="46"/>
      <c r="CC39" s="46"/>
      <c r="CD39" s="46"/>
      <c r="CE39" s="46"/>
      <c r="CF39" s="46"/>
      <c r="CG39" s="46"/>
      <c r="CH39" s="46"/>
    </row>
    <row r="40" spans="1:86"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70">
        <f t="shared" si="31"/>
        <v>0</v>
      </c>
      <c r="AW40" s="10"/>
      <c r="AX40" s="10"/>
      <c r="BX40" s="46"/>
      <c r="BY40" s="46"/>
      <c r="BZ40" s="46"/>
      <c r="CA40" s="46"/>
      <c r="CB40" s="46"/>
      <c r="CC40" s="46"/>
      <c r="CD40" s="46"/>
      <c r="CE40" s="46"/>
      <c r="CF40" s="46"/>
      <c r="CG40" s="46"/>
      <c r="CH40" s="46"/>
    </row>
    <row r="41" spans="1:86" s="53" customFormat="1" ht="12.75" customHeight="1">
      <c r="A41" s="81" t="s">
        <v>23</v>
      </c>
      <c r="B41" s="60" t="s">
        <v>33</v>
      </c>
      <c r="C41" s="61"/>
      <c r="D41" s="38">
        <v>110</v>
      </c>
      <c r="E41" s="38">
        <v>75</v>
      </c>
      <c r="F41" s="38">
        <v>66</v>
      </c>
      <c r="G41" s="38">
        <v>93</v>
      </c>
      <c r="H41" s="38">
        <v>105</v>
      </c>
      <c r="I41" s="38">
        <v>96</v>
      </c>
      <c r="J41" s="38">
        <v>91</v>
      </c>
      <c r="K41" s="38">
        <v>87</v>
      </c>
      <c r="L41" s="38">
        <v>93</v>
      </c>
      <c r="M41" s="38">
        <v>87</v>
      </c>
      <c r="N41" s="38">
        <v>110</v>
      </c>
      <c r="O41" s="38">
        <v>109</v>
      </c>
      <c r="P41" s="38">
        <v>90</v>
      </c>
      <c r="Q41" s="38">
        <v>98</v>
      </c>
      <c r="R41" s="38">
        <v>90</v>
      </c>
      <c r="S41" s="38">
        <v>82</v>
      </c>
      <c r="T41" s="38">
        <v>77</v>
      </c>
      <c r="U41" s="38">
        <v>92</v>
      </c>
      <c r="V41" s="38">
        <v>100</v>
      </c>
      <c r="W41" s="38">
        <v>115</v>
      </c>
      <c r="X41" s="38">
        <v>98</v>
      </c>
      <c r="Y41" s="38">
        <v>108</v>
      </c>
      <c r="Z41" s="38">
        <v>94</v>
      </c>
      <c r="AA41" s="38">
        <v>86</v>
      </c>
      <c r="AB41" s="38">
        <v>88</v>
      </c>
      <c r="AC41" s="38">
        <v>94</v>
      </c>
      <c r="AD41" s="38">
        <v>92</v>
      </c>
      <c r="AE41" s="38">
        <v>27</v>
      </c>
      <c r="AF41" s="38">
        <v>100</v>
      </c>
      <c r="AG41" s="38">
        <v>72</v>
      </c>
      <c r="AH41" s="39">
        <f t="shared" si="31"/>
        <v>2725</v>
      </c>
      <c r="BX41" s="46"/>
      <c r="BY41" s="46"/>
      <c r="BZ41" s="46"/>
      <c r="CA41" s="46"/>
      <c r="CB41" s="46"/>
      <c r="CC41" s="46"/>
      <c r="CD41" s="46"/>
      <c r="CE41" s="46"/>
      <c r="CF41" s="46"/>
      <c r="CG41" s="46"/>
      <c r="CH41" s="46"/>
    </row>
    <row r="42" spans="1:86" s="53" customFormat="1" ht="12.75" customHeight="1">
      <c r="A42" s="82"/>
      <c r="B42" s="83" t="s">
        <v>31</v>
      </c>
      <c r="C42" s="64"/>
      <c r="D42" s="33">
        <v>60</v>
      </c>
      <c r="E42" s="33">
        <v>45</v>
      </c>
      <c r="F42" s="33">
        <v>53</v>
      </c>
      <c r="G42" s="33">
        <v>51</v>
      </c>
      <c r="H42" s="33">
        <v>63</v>
      </c>
      <c r="I42" s="33">
        <v>48</v>
      </c>
      <c r="J42" s="33">
        <v>54</v>
      </c>
      <c r="K42" s="33">
        <v>40</v>
      </c>
      <c r="L42" s="33">
        <v>56</v>
      </c>
      <c r="M42" s="33">
        <v>54</v>
      </c>
      <c r="N42" s="33">
        <v>66</v>
      </c>
      <c r="O42" s="33">
        <v>64</v>
      </c>
      <c r="P42" s="33">
        <v>58</v>
      </c>
      <c r="Q42" s="33">
        <v>65</v>
      </c>
      <c r="R42" s="33">
        <v>41</v>
      </c>
      <c r="S42" s="33">
        <v>60</v>
      </c>
      <c r="T42" s="33">
        <v>64</v>
      </c>
      <c r="U42" s="33">
        <v>53</v>
      </c>
      <c r="V42" s="33">
        <v>53</v>
      </c>
      <c r="W42" s="33">
        <v>52</v>
      </c>
      <c r="X42" s="33">
        <v>56</v>
      </c>
      <c r="Y42" s="33">
        <v>51</v>
      </c>
      <c r="Z42" s="33">
        <v>49</v>
      </c>
      <c r="AA42" s="33">
        <v>52</v>
      </c>
      <c r="AB42" s="33">
        <v>52</v>
      </c>
      <c r="AC42" s="33">
        <v>59</v>
      </c>
      <c r="AD42" s="33">
        <v>48</v>
      </c>
      <c r="AE42" s="33">
        <v>42</v>
      </c>
      <c r="AF42" s="33">
        <v>52</v>
      </c>
      <c r="AG42" s="33">
        <v>60</v>
      </c>
      <c r="AH42" s="34">
        <f t="shared" si="31"/>
        <v>1621</v>
      </c>
      <c r="BX42" s="46"/>
      <c r="BY42" s="46"/>
      <c r="BZ42" s="46"/>
      <c r="CA42" s="46"/>
      <c r="CB42" s="46"/>
      <c r="CC42" s="46"/>
      <c r="CD42" s="46"/>
      <c r="CE42" s="46"/>
      <c r="CF42" s="46"/>
      <c r="CG42" s="46"/>
      <c r="CH42" s="46"/>
    </row>
    <row r="43" spans="1:86" s="10" customFormat="1" ht="12.75" customHeight="1">
      <c r="A43" s="81" t="s">
        <v>37</v>
      </c>
      <c r="B43" s="60" t="s">
        <v>33</v>
      </c>
      <c r="C43" s="61"/>
      <c r="D43" s="47">
        <v>80</v>
      </c>
      <c r="E43" s="47">
        <v>13</v>
      </c>
      <c r="F43" s="47">
        <v>63</v>
      </c>
      <c r="G43" s="47">
        <v>77</v>
      </c>
      <c r="H43" s="47">
        <v>82</v>
      </c>
      <c r="I43" s="47">
        <v>68</v>
      </c>
      <c r="J43" s="47">
        <v>56</v>
      </c>
      <c r="K43" s="47">
        <v>66</v>
      </c>
      <c r="L43" s="47">
        <v>75</v>
      </c>
      <c r="M43" s="47">
        <v>67</v>
      </c>
      <c r="N43" s="47">
        <v>80</v>
      </c>
      <c r="O43" s="47">
        <v>75</v>
      </c>
      <c r="P43" s="47">
        <v>68</v>
      </c>
      <c r="Q43" s="47">
        <v>60</v>
      </c>
      <c r="R43" s="47">
        <v>83</v>
      </c>
      <c r="S43" s="47">
        <v>66</v>
      </c>
      <c r="T43" s="47">
        <v>67</v>
      </c>
      <c r="U43" s="47">
        <v>78</v>
      </c>
      <c r="V43" s="47">
        <v>74</v>
      </c>
      <c r="W43" s="47">
        <v>81</v>
      </c>
      <c r="X43" s="47">
        <v>70</v>
      </c>
      <c r="Y43" s="47">
        <v>57</v>
      </c>
      <c r="Z43" s="47">
        <v>65</v>
      </c>
      <c r="AA43" s="47">
        <v>89</v>
      </c>
      <c r="AB43" s="47">
        <v>67</v>
      </c>
      <c r="AC43" s="47">
        <v>66</v>
      </c>
      <c r="AD43" s="47">
        <v>75</v>
      </c>
      <c r="AE43" s="47">
        <v>75</v>
      </c>
      <c r="AF43" s="47">
        <v>73</v>
      </c>
      <c r="AG43" s="47">
        <v>59</v>
      </c>
      <c r="AH43" s="39">
        <f t="shared" si="31"/>
        <v>2075</v>
      </c>
      <c r="AS43" s="53"/>
      <c r="AT43" s="53"/>
      <c r="AU43" s="53"/>
      <c r="AV43" s="53"/>
      <c r="AW43" s="53"/>
      <c r="AX43" s="53"/>
      <c r="BX43" s="11"/>
      <c r="BY43" s="11"/>
      <c r="BZ43" s="11"/>
      <c r="CA43" s="11"/>
      <c r="CB43" s="11"/>
      <c r="CC43" s="11"/>
      <c r="CD43" s="11"/>
      <c r="CE43" s="11"/>
      <c r="CF43" s="11"/>
      <c r="CG43" s="11"/>
      <c r="CH43" s="11"/>
    </row>
    <row r="44" spans="1:86" s="10" customFormat="1" ht="12.75" customHeight="1">
      <c r="A44" s="86"/>
      <c r="B44" s="87" t="s">
        <v>31</v>
      </c>
      <c r="C44" s="88"/>
      <c r="D44" s="33">
        <v>36</v>
      </c>
      <c r="E44" s="33">
        <v>2</v>
      </c>
      <c r="F44" s="33">
        <v>41</v>
      </c>
      <c r="G44" s="33">
        <v>45</v>
      </c>
      <c r="H44" s="33">
        <v>51</v>
      </c>
      <c r="I44" s="33">
        <v>47</v>
      </c>
      <c r="J44" s="33">
        <v>44</v>
      </c>
      <c r="K44" s="33">
        <v>35</v>
      </c>
      <c r="L44" s="33">
        <v>36</v>
      </c>
      <c r="M44" s="33">
        <v>47</v>
      </c>
      <c r="N44" s="33">
        <v>55</v>
      </c>
      <c r="O44" s="33">
        <v>50</v>
      </c>
      <c r="P44" s="33">
        <v>49</v>
      </c>
      <c r="Q44" s="33">
        <v>34</v>
      </c>
      <c r="R44" s="33">
        <v>49</v>
      </c>
      <c r="S44" s="33">
        <v>34</v>
      </c>
      <c r="T44" s="33">
        <v>46</v>
      </c>
      <c r="U44" s="33">
        <v>41</v>
      </c>
      <c r="V44" s="33">
        <v>44</v>
      </c>
      <c r="W44" s="33">
        <v>43</v>
      </c>
      <c r="X44" s="33">
        <v>50</v>
      </c>
      <c r="Y44" s="33">
        <v>55</v>
      </c>
      <c r="Z44" s="33">
        <v>47</v>
      </c>
      <c r="AA44" s="33">
        <v>45</v>
      </c>
      <c r="AB44" s="33">
        <v>31</v>
      </c>
      <c r="AC44" s="33">
        <v>36</v>
      </c>
      <c r="AD44" s="33">
        <v>33</v>
      </c>
      <c r="AE44" s="33">
        <v>36</v>
      </c>
      <c r="AF44" s="33">
        <v>32</v>
      </c>
      <c r="AG44" s="33">
        <v>36</v>
      </c>
      <c r="AH44" s="45">
        <f t="shared" si="31"/>
        <v>1230</v>
      </c>
      <c r="AS44" s="53"/>
      <c r="AT44" s="53"/>
      <c r="AU44" s="53"/>
      <c r="AV44" s="53"/>
      <c r="AW44" s="53"/>
      <c r="AX44" s="53"/>
      <c r="BX44" s="11"/>
      <c r="BY44" s="11"/>
      <c r="BZ44" s="11"/>
      <c r="CA44" s="11"/>
      <c r="CB44" s="11"/>
      <c r="CC44" s="11"/>
      <c r="CD44" s="11"/>
      <c r="CE44" s="11"/>
      <c r="CF44" s="11"/>
      <c r="CG44" s="11"/>
      <c r="CH44" s="11"/>
    </row>
    <row r="45" spans="1:86"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91"/>
      <c r="AS45" s="53"/>
      <c r="AT45" s="53"/>
      <c r="AU45" s="53"/>
      <c r="AV45" s="53"/>
      <c r="AW45" s="53"/>
      <c r="AX45" s="53"/>
      <c r="BX45" s="11"/>
      <c r="BY45" s="11"/>
      <c r="BZ45" s="11"/>
      <c r="CA45" s="11"/>
      <c r="CB45" s="11"/>
      <c r="CC45" s="11"/>
      <c r="CD45" s="11"/>
      <c r="CE45" s="11"/>
      <c r="CF45" s="11"/>
      <c r="CG45" s="11"/>
      <c r="CH45" s="11"/>
    </row>
    <row r="46" spans="1:86" s="53" customFormat="1" ht="12.75" customHeight="1">
      <c r="A46" s="92" t="s">
        <v>39</v>
      </c>
      <c r="B46" s="93" t="s">
        <v>9</v>
      </c>
      <c r="C46" s="94"/>
      <c r="D46" s="24">
        <v>2</v>
      </c>
      <c r="E46" s="25">
        <v>1</v>
      </c>
      <c r="F46" s="25" t="s">
        <v>21</v>
      </c>
      <c r="G46" s="25" t="s">
        <v>21</v>
      </c>
      <c r="H46" s="25" t="s">
        <v>21</v>
      </c>
      <c r="I46" s="25">
        <v>2</v>
      </c>
      <c r="J46" s="25" t="s">
        <v>21</v>
      </c>
      <c r="K46" s="25" t="s">
        <v>21</v>
      </c>
      <c r="L46" s="25">
        <v>1</v>
      </c>
      <c r="M46" s="25">
        <v>6</v>
      </c>
      <c r="N46" s="25">
        <v>2</v>
      </c>
      <c r="O46" s="25" t="s">
        <v>21</v>
      </c>
      <c r="P46" s="25" t="s">
        <v>21</v>
      </c>
      <c r="Q46" s="25" t="s">
        <v>21</v>
      </c>
      <c r="R46" s="25">
        <v>2</v>
      </c>
      <c r="S46" s="25">
        <v>1</v>
      </c>
      <c r="T46" s="25">
        <v>3</v>
      </c>
      <c r="U46" s="25">
        <v>2</v>
      </c>
      <c r="V46" s="25">
        <v>1</v>
      </c>
      <c r="W46" s="25">
        <v>1</v>
      </c>
      <c r="X46" s="25">
        <v>1</v>
      </c>
      <c r="Y46" s="25">
        <v>4</v>
      </c>
      <c r="Z46" s="25">
        <v>1</v>
      </c>
      <c r="AA46" s="25">
        <v>2</v>
      </c>
      <c r="AB46" s="25" t="s">
        <v>21</v>
      </c>
      <c r="AC46" s="25" t="s">
        <v>21</v>
      </c>
      <c r="AD46" s="25">
        <v>1</v>
      </c>
      <c r="AE46" s="25" t="s">
        <v>21</v>
      </c>
      <c r="AF46" s="25" t="s">
        <v>21</v>
      </c>
      <c r="AG46" s="25">
        <v>1</v>
      </c>
      <c r="AH46" s="225">
        <f>SUM(D46:AG54)</f>
        <v>83</v>
      </c>
      <c r="BX46" s="46"/>
      <c r="BY46" s="46"/>
      <c r="BZ46" s="46"/>
      <c r="CA46" s="46"/>
      <c r="CB46" s="46"/>
      <c r="CC46" s="46"/>
      <c r="CD46" s="46"/>
      <c r="CE46" s="46"/>
      <c r="CF46" s="46"/>
      <c r="CG46" s="46"/>
      <c r="CH46" s="46"/>
    </row>
    <row r="47" spans="1:86" s="53" customFormat="1" ht="12.75" customHeight="1">
      <c r="A47" s="96" t="s">
        <v>40</v>
      </c>
      <c r="B47" s="97" t="s">
        <v>12</v>
      </c>
      <c r="C47" s="98"/>
      <c r="D47" s="72" t="s">
        <v>21</v>
      </c>
      <c r="E47" s="73" t="s">
        <v>21</v>
      </c>
      <c r="F47" s="73" t="s">
        <v>21</v>
      </c>
      <c r="G47" s="73" t="s">
        <v>21</v>
      </c>
      <c r="H47" s="73" t="s">
        <v>21</v>
      </c>
      <c r="I47" s="73" t="s">
        <v>21</v>
      </c>
      <c r="J47" s="73" t="s">
        <v>21</v>
      </c>
      <c r="K47" s="73" t="s">
        <v>21</v>
      </c>
      <c r="L47" s="73" t="s">
        <v>21</v>
      </c>
      <c r="M47" s="73" t="s">
        <v>21</v>
      </c>
      <c r="N47" s="73" t="s">
        <v>21</v>
      </c>
      <c r="O47" s="73" t="s">
        <v>21</v>
      </c>
      <c r="P47" s="73" t="s">
        <v>21</v>
      </c>
      <c r="Q47" s="73" t="s">
        <v>21</v>
      </c>
      <c r="R47" s="51" t="s">
        <v>21</v>
      </c>
      <c r="S47" s="51" t="s">
        <v>21</v>
      </c>
      <c r="T47" s="51" t="s">
        <v>21</v>
      </c>
      <c r="U47" s="51" t="s">
        <v>21</v>
      </c>
      <c r="V47" s="51" t="s">
        <v>21</v>
      </c>
      <c r="W47" s="51" t="s">
        <v>21</v>
      </c>
      <c r="X47" s="51" t="s">
        <v>21</v>
      </c>
      <c r="Y47" s="51" t="s">
        <v>21</v>
      </c>
      <c r="Z47" s="51" t="s">
        <v>21</v>
      </c>
      <c r="AA47" s="51" t="s">
        <v>21</v>
      </c>
      <c r="AB47" s="73" t="s">
        <v>21</v>
      </c>
      <c r="AC47" s="73" t="s">
        <v>21</v>
      </c>
      <c r="AD47" s="73" t="s">
        <v>21</v>
      </c>
      <c r="AE47" s="73" t="s">
        <v>21</v>
      </c>
      <c r="AF47" s="73" t="s">
        <v>21</v>
      </c>
      <c r="AG47" s="73" t="s">
        <v>21</v>
      </c>
      <c r="AH47" s="225"/>
      <c r="BX47" s="46"/>
      <c r="BY47" s="46"/>
      <c r="BZ47" s="46"/>
      <c r="CA47" s="46"/>
      <c r="CB47" s="46"/>
      <c r="CC47" s="46"/>
      <c r="CD47" s="46"/>
      <c r="CE47" s="46"/>
      <c r="CF47" s="46"/>
      <c r="CG47" s="46"/>
      <c r="CH47" s="46"/>
    </row>
    <row r="48" spans="1:86" s="53" customFormat="1" ht="12.75" customHeight="1">
      <c r="A48" s="96" t="s">
        <v>41</v>
      </c>
      <c r="B48" s="97" t="s">
        <v>14</v>
      </c>
      <c r="C48" s="98"/>
      <c r="D48" s="72" t="s">
        <v>21</v>
      </c>
      <c r="E48" s="73" t="s">
        <v>21</v>
      </c>
      <c r="F48" s="73" t="s">
        <v>21</v>
      </c>
      <c r="G48" s="73" t="s">
        <v>21</v>
      </c>
      <c r="H48" s="73" t="s">
        <v>21</v>
      </c>
      <c r="I48" s="73" t="s">
        <v>21</v>
      </c>
      <c r="J48" s="73" t="s">
        <v>21</v>
      </c>
      <c r="K48" s="73" t="s">
        <v>21</v>
      </c>
      <c r="L48" s="73" t="s">
        <v>21</v>
      </c>
      <c r="M48" s="73">
        <v>1</v>
      </c>
      <c r="N48" s="73" t="s">
        <v>21</v>
      </c>
      <c r="O48" s="73" t="s">
        <v>21</v>
      </c>
      <c r="P48" s="73" t="s">
        <v>21</v>
      </c>
      <c r="Q48" s="73" t="s">
        <v>21</v>
      </c>
      <c r="R48" s="51" t="s">
        <v>21</v>
      </c>
      <c r="S48" s="51" t="s">
        <v>21</v>
      </c>
      <c r="T48" s="51" t="s">
        <v>21</v>
      </c>
      <c r="U48" s="51" t="s">
        <v>21</v>
      </c>
      <c r="V48" s="51" t="s">
        <v>21</v>
      </c>
      <c r="W48" s="51" t="s">
        <v>21</v>
      </c>
      <c r="X48" s="51" t="s">
        <v>21</v>
      </c>
      <c r="Y48" s="51" t="s">
        <v>21</v>
      </c>
      <c r="Z48" s="51" t="s">
        <v>21</v>
      </c>
      <c r="AA48" s="51" t="s">
        <v>21</v>
      </c>
      <c r="AB48" s="73" t="s">
        <v>21</v>
      </c>
      <c r="AC48" s="73" t="s">
        <v>21</v>
      </c>
      <c r="AD48" s="73" t="s">
        <v>21</v>
      </c>
      <c r="AE48" s="73" t="s">
        <v>21</v>
      </c>
      <c r="AF48" s="73" t="s">
        <v>21</v>
      </c>
      <c r="AG48" s="73" t="s">
        <v>21</v>
      </c>
      <c r="AH48" s="225"/>
      <c r="BX48" s="46"/>
      <c r="BY48" s="46"/>
      <c r="BZ48" s="46"/>
      <c r="CA48" s="46"/>
      <c r="CB48" s="46"/>
      <c r="CC48" s="46"/>
      <c r="CD48" s="46"/>
      <c r="CE48" s="46"/>
      <c r="CF48" s="46"/>
      <c r="CG48" s="46"/>
      <c r="CH48" s="46"/>
    </row>
    <row r="49" spans="1:86" s="53" customFormat="1" ht="12.75" customHeight="1">
      <c r="A49" s="96" t="s">
        <v>42</v>
      </c>
      <c r="B49" s="97" t="s">
        <v>16</v>
      </c>
      <c r="C49" s="98"/>
      <c r="D49" s="72">
        <v>1</v>
      </c>
      <c r="E49" s="73" t="s">
        <v>21</v>
      </c>
      <c r="F49" s="73" t="s">
        <v>21</v>
      </c>
      <c r="G49" s="73" t="s">
        <v>21</v>
      </c>
      <c r="H49" s="73" t="s">
        <v>21</v>
      </c>
      <c r="I49" s="73" t="s">
        <v>21</v>
      </c>
      <c r="J49" s="73" t="s">
        <v>21</v>
      </c>
      <c r="K49" s="73" t="s">
        <v>21</v>
      </c>
      <c r="L49" s="73">
        <v>1</v>
      </c>
      <c r="M49" s="73">
        <v>1</v>
      </c>
      <c r="N49" s="73" t="s">
        <v>21</v>
      </c>
      <c r="O49" s="73" t="s">
        <v>21</v>
      </c>
      <c r="P49" s="73" t="s">
        <v>21</v>
      </c>
      <c r="Q49" s="73" t="s">
        <v>21</v>
      </c>
      <c r="R49" s="73">
        <v>1</v>
      </c>
      <c r="S49" s="73">
        <v>1</v>
      </c>
      <c r="T49" s="51" t="s">
        <v>21</v>
      </c>
      <c r="U49" s="73">
        <v>1</v>
      </c>
      <c r="V49" s="51" t="s">
        <v>21</v>
      </c>
      <c r="W49" s="51" t="s">
        <v>21</v>
      </c>
      <c r="X49" s="51" t="s">
        <v>21</v>
      </c>
      <c r="Y49" s="51" t="s">
        <v>21</v>
      </c>
      <c r="Z49" s="51" t="s">
        <v>21</v>
      </c>
      <c r="AA49" s="73">
        <v>1</v>
      </c>
      <c r="AB49" s="73" t="s">
        <v>21</v>
      </c>
      <c r="AC49" s="73" t="s">
        <v>21</v>
      </c>
      <c r="AD49" s="73" t="s">
        <v>21</v>
      </c>
      <c r="AE49" s="73" t="s">
        <v>21</v>
      </c>
      <c r="AF49" s="73">
        <v>1</v>
      </c>
      <c r="AG49" s="73">
        <v>3</v>
      </c>
      <c r="AH49" s="225"/>
      <c r="BX49" s="46"/>
      <c r="BY49" s="46"/>
      <c r="BZ49" s="46"/>
      <c r="CA49" s="46"/>
      <c r="CB49" s="46"/>
      <c r="CC49" s="46"/>
      <c r="CD49" s="46"/>
      <c r="CE49" s="46"/>
      <c r="CF49" s="46"/>
      <c r="CG49" s="46"/>
      <c r="CH49" s="46"/>
    </row>
    <row r="50" spans="1:86" s="53" customFormat="1" ht="12.75" customHeight="1">
      <c r="A50" s="96"/>
      <c r="B50" s="97" t="s">
        <v>17</v>
      </c>
      <c r="C50" s="98"/>
      <c r="D50" s="72" t="s">
        <v>21</v>
      </c>
      <c r="E50" s="73" t="s">
        <v>21</v>
      </c>
      <c r="F50" s="73">
        <v>1</v>
      </c>
      <c r="G50" s="73" t="s">
        <v>21</v>
      </c>
      <c r="H50" s="73" t="s">
        <v>21</v>
      </c>
      <c r="I50" s="73" t="s">
        <v>21</v>
      </c>
      <c r="J50" s="73" t="s">
        <v>21</v>
      </c>
      <c r="K50" s="73">
        <v>1</v>
      </c>
      <c r="L50" s="73">
        <v>1</v>
      </c>
      <c r="M50" s="73">
        <v>1</v>
      </c>
      <c r="N50" s="73" t="s">
        <v>21</v>
      </c>
      <c r="O50" s="73" t="s">
        <v>21</v>
      </c>
      <c r="P50" s="73">
        <v>2</v>
      </c>
      <c r="Q50" s="73" t="s">
        <v>21</v>
      </c>
      <c r="R50" s="73">
        <v>1</v>
      </c>
      <c r="S50" s="51" t="s">
        <v>21</v>
      </c>
      <c r="T50" s="73">
        <v>1</v>
      </c>
      <c r="U50" s="51" t="s">
        <v>21</v>
      </c>
      <c r="V50" s="51" t="s">
        <v>21</v>
      </c>
      <c r="W50" s="51" t="s">
        <v>21</v>
      </c>
      <c r="X50" s="51" t="s">
        <v>21</v>
      </c>
      <c r="Y50" s="51" t="s">
        <v>21</v>
      </c>
      <c r="Z50" s="51" t="s">
        <v>21</v>
      </c>
      <c r="AA50" s="73">
        <v>1</v>
      </c>
      <c r="AB50" s="73" t="s">
        <v>21</v>
      </c>
      <c r="AC50" s="73" t="s">
        <v>21</v>
      </c>
      <c r="AD50" s="73" t="s">
        <v>21</v>
      </c>
      <c r="AE50" s="73" t="s">
        <v>21</v>
      </c>
      <c r="AF50" s="73" t="s">
        <v>21</v>
      </c>
      <c r="AG50" s="73" t="s">
        <v>21</v>
      </c>
      <c r="AH50" s="225"/>
      <c r="BX50" s="46"/>
      <c r="BY50" s="46"/>
      <c r="BZ50" s="46"/>
      <c r="CA50" s="46"/>
      <c r="CB50" s="46"/>
      <c r="CC50" s="46"/>
      <c r="CD50" s="46"/>
      <c r="CE50" s="46"/>
      <c r="CF50" s="46"/>
      <c r="CG50" s="46"/>
      <c r="CH50" s="46"/>
    </row>
    <row r="51" spans="1:86" s="53" customFormat="1" ht="12.75" customHeight="1">
      <c r="A51" s="96"/>
      <c r="B51" s="99" t="s">
        <v>20</v>
      </c>
      <c r="C51" s="76"/>
      <c r="D51" s="50" t="s">
        <v>21</v>
      </c>
      <c r="E51" s="51" t="s">
        <v>21</v>
      </c>
      <c r="F51" s="51" t="s">
        <v>21</v>
      </c>
      <c r="G51" s="51" t="s">
        <v>21</v>
      </c>
      <c r="H51" s="51" t="s">
        <v>21</v>
      </c>
      <c r="I51" s="51" t="s">
        <v>21</v>
      </c>
      <c r="J51" s="51" t="s">
        <v>21</v>
      </c>
      <c r="K51" s="51" t="s">
        <v>21</v>
      </c>
      <c r="L51" s="51" t="s">
        <v>21</v>
      </c>
      <c r="M51" s="51" t="s">
        <v>21</v>
      </c>
      <c r="N51" s="51" t="s">
        <v>21</v>
      </c>
      <c r="O51" s="51" t="s">
        <v>21</v>
      </c>
      <c r="P51" s="51" t="s">
        <v>21</v>
      </c>
      <c r="Q51" s="51" t="s">
        <v>21</v>
      </c>
      <c r="R51" s="51" t="s">
        <v>21</v>
      </c>
      <c r="S51" s="51" t="s">
        <v>21</v>
      </c>
      <c r="T51" s="51" t="s">
        <v>21</v>
      </c>
      <c r="U51" s="51" t="s">
        <v>21</v>
      </c>
      <c r="V51" s="51" t="s">
        <v>21</v>
      </c>
      <c r="W51" s="51" t="s">
        <v>21</v>
      </c>
      <c r="X51" s="51" t="s">
        <v>21</v>
      </c>
      <c r="Y51" s="73">
        <v>1</v>
      </c>
      <c r="Z51" s="51" t="s">
        <v>21</v>
      </c>
      <c r="AA51" s="51">
        <v>1</v>
      </c>
      <c r="AB51" s="73" t="s">
        <v>21</v>
      </c>
      <c r="AC51" s="51" t="s">
        <v>21</v>
      </c>
      <c r="AD51" s="51" t="s">
        <v>21</v>
      </c>
      <c r="AE51" s="51" t="s">
        <v>21</v>
      </c>
      <c r="AF51" s="73" t="s">
        <v>21</v>
      </c>
      <c r="AG51" s="51" t="s">
        <v>21</v>
      </c>
      <c r="AH51" s="225"/>
      <c r="BX51" s="46"/>
      <c r="BY51" s="46"/>
      <c r="BZ51" s="46"/>
      <c r="CA51" s="46"/>
      <c r="CB51" s="46"/>
      <c r="CC51" s="46"/>
      <c r="CD51" s="46"/>
      <c r="CE51" s="46"/>
      <c r="CF51" s="46"/>
      <c r="CG51" s="46"/>
      <c r="CH51" s="46"/>
    </row>
    <row r="52" spans="1:86"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25"/>
      <c r="BX52" s="46"/>
      <c r="BY52" s="46"/>
      <c r="BZ52" s="46"/>
      <c r="CA52" s="46"/>
      <c r="CB52" s="46"/>
      <c r="CC52" s="46"/>
      <c r="CD52" s="46"/>
      <c r="CE52" s="46"/>
      <c r="CF52" s="46"/>
      <c r="CG52" s="46"/>
      <c r="CH52" s="46"/>
    </row>
    <row r="53" spans="1:86" s="53" customFormat="1" ht="12.75" customHeight="1">
      <c r="A53" s="96"/>
      <c r="B53" s="97" t="s">
        <v>23</v>
      </c>
      <c r="C53" s="98"/>
      <c r="D53" s="245" t="s">
        <v>21</v>
      </c>
      <c r="E53" s="104">
        <v>1</v>
      </c>
      <c r="F53" s="51" t="s">
        <v>21</v>
      </c>
      <c r="G53" s="51" t="s">
        <v>21</v>
      </c>
      <c r="H53" s="51" t="s">
        <v>21</v>
      </c>
      <c r="I53" s="51" t="s">
        <v>21</v>
      </c>
      <c r="J53" s="104">
        <v>2</v>
      </c>
      <c r="K53" s="51" t="s">
        <v>21</v>
      </c>
      <c r="L53" s="51" t="s">
        <v>21</v>
      </c>
      <c r="M53" s="51" t="s">
        <v>21</v>
      </c>
      <c r="N53" s="104">
        <v>1</v>
      </c>
      <c r="O53" s="51" t="s">
        <v>21</v>
      </c>
      <c r="P53" s="51" t="s">
        <v>21</v>
      </c>
      <c r="Q53" s="51" t="s">
        <v>21</v>
      </c>
      <c r="R53" s="51" t="s">
        <v>21</v>
      </c>
      <c r="S53" s="51" t="s">
        <v>21</v>
      </c>
      <c r="T53" s="104">
        <v>1</v>
      </c>
      <c r="U53" s="51" t="s">
        <v>21</v>
      </c>
      <c r="V53" s="51" t="s">
        <v>21</v>
      </c>
      <c r="W53" s="51" t="s">
        <v>21</v>
      </c>
      <c r="X53" s="104">
        <v>1</v>
      </c>
      <c r="Y53" s="73" t="s">
        <v>21</v>
      </c>
      <c r="Z53" s="104">
        <v>1</v>
      </c>
      <c r="AA53" s="73" t="s">
        <v>21</v>
      </c>
      <c r="AB53" s="51" t="s">
        <v>21</v>
      </c>
      <c r="AC53" s="73" t="s">
        <v>21</v>
      </c>
      <c r="AD53" s="51" t="s">
        <v>21</v>
      </c>
      <c r="AE53" s="104">
        <v>1</v>
      </c>
      <c r="AF53" s="104">
        <v>1</v>
      </c>
      <c r="AG53" s="104" t="s">
        <v>21</v>
      </c>
      <c r="AH53" s="225"/>
      <c r="BX53" s="46"/>
      <c r="BY53" s="46"/>
      <c r="BZ53" s="46"/>
      <c r="CA53" s="46"/>
      <c r="CB53" s="46"/>
      <c r="CC53" s="46"/>
      <c r="CD53" s="46"/>
      <c r="CE53" s="46"/>
      <c r="CF53" s="46"/>
      <c r="CG53" s="46"/>
      <c r="CH53" s="46"/>
    </row>
    <row r="54" spans="1:86" s="53" customFormat="1" ht="12.75" customHeight="1">
      <c r="A54" s="101"/>
      <c r="B54" s="102" t="s">
        <v>27</v>
      </c>
      <c r="C54" s="103"/>
      <c r="D54" s="246">
        <v>1</v>
      </c>
      <c r="E54" s="43" t="s">
        <v>21</v>
      </c>
      <c r="F54" s="43">
        <v>1</v>
      </c>
      <c r="G54" s="43" t="s">
        <v>21</v>
      </c>
      <c r="H54" s="43">
        <v>1</v>
      </c>
      <c r="I54" s="43">
        <v>3</v>
      </c>
      <c r="J54" s="43" t="s">
        <v>21</v>
      </c>
      <c r="K54" s="43" t="s">
        <v>21</v>
      </c>
      <c r="L54" s="43">
        <v>1</v>
      </c>
      <c r="M54" s="43">
        <v>2</v>
      </c>
      <c r="N54" s="43" t="s">
        <v>21</v>
      </c>
      <c r="O54" s="43" t="s">
        <v>21</v>
      </c>
      <c r="P54" s="43" t="s">
        <v>21</v>
      </c>
      <c r="Q54" s="43">
        <v>2</v>
      </c>
      <c r="R54" s="43" t="s">
        <v>21</v>
      </c>
      <c r="S54" s="43">
        <v>1</v>
      </c>
      <c r="T54" s="43">
        <v>2</v>
      </c>
      <c r="U54" s="43" t="s">
        <v>21</v>
      </c>
      <c r="V54" s="104">
        <v>2</v>
      </c>
      <c r="W54" s="43" t="s">
        <v>21</v>
      </c>
      <c r="X54" s="43" t="s">
        <v>21</v>
      </c>
      <c r="Y54" s="43" t="s">
        <v>21</v>
      </c>
      <c r="Z54" s="43" t="s">
        <v>21</v>
      </c>
      <c r="AA54" s="43" t="s">
        <v>21</v>
      </c>
      <c r="AB54" s="43" t="s">
        <v>21</v>
      </c>
      <c r="AC54" s="43" t="s">
        <v>21</v>
      </c>
      <c r="AD54" s="43" t="s">
        <v>21</v>
      </c>
      <c r="AE54" s="43" t="s">
        <v>21</v>
      </c>
      <c r="AF54" s="44">
        <v>1</v>
      </c>
      <c r="AG54" s="43" t="s">
        <v>21</v>
      </c>
      <c r="AH54" s="225"/>
      <c r="BX54" s="46"/>
      <c r="BY54" s="46"/>
      <c r="BZ54" s="46"/>
      <c r="CA54" s="46"/>
      <c r="CB54" s="46"/>
      <c r="CC54" s="46"/>
      <c r="CD54" s="46"/>
      <c r="CE54" s="46"/>
      <c r="CF54" s="46"/>
      <c r="CG54" s="46"/>
      <c r="CH54" s="46"/>
    </row>
    <row r="55" spans="1:86" s="53" customFormat="1" ht="12.75" customHeight="1">
      <c r="A55" s="92" t="s">
        <v>39</v>
      </c>
      <c r="B55" s="93" t="s">
        <v>9</v>
      </c>
      <c r="C55" s="94"/>
      <c r="D55" s="24" t="s">
        <v>21</v>
      </c>
      <c r="E55" s="25" t="s">
        <v>21</v>
      </c>
      <c r="F55" s="25">
        <v>1</v>
      </c>
      <c r="G55" s="25">
        <v>1</v>
      </c>
      <c r="H55" s="25">
        <v>2</v>
      </c>
      <c r="I55" s="25">
        <v>1</v>
      </c>
      <c r="J55" s="25" t="s">
        <v>21</v>
      </c>
      <c r="K55" s="25">
        <v>2</v>
      </c>
      <c r="L55" s="25">
        <v>1</v>
      </c>
      <c r="M55" s="25">
        <v>2</v>
      </c>
      <c r="N55" s="25" t="s">
        <v>21</v>
      </c>
      <c r="O55" s="25" t="s">
        <v>21</v>
      </c>
      <c r="P55" s="25">
        <v>2</v>
      </c>
      <c r="Q55" s="25">
        <v>2</v>
      </c>
      <c r="R55" s="25">
        <v>1</v>
      </c>
      <c r="S55" s="25">
        <v>1</v>
      </c>
      <c r="T55" s="25">
        <v>1</v>
      </c>
      <c r="U55" s="25" t="s">
        <v>21</v>
      </c>
      <c r="V55" s="25">
        <v>1</v>
      </c>
      <c r="W55" s="25">
        <v>1</v>
      </c>
      <c r="X55" s="25" t="s">
        <v>21</v>
      </c>
      <c r="Y55" s="25">
        <v>2</v>
      </c>
      <c r="Z55" s="25">
        <v>1</v>
      </c>
      <c r="AA55" s="25">
        <v>5</v>
      </c>
      <c r="AB55" s="25">
        <v>1</v>
      </c>
      <c r="AC55" s="25">
        <v>2</v>
      </c>
      <c r="AD55" s="25">
        <v>3</v>
      </c>
      <c r="AE55" s="25">
        <v>1</v>
      </c>
      <c r="AF55" s="25">
        <v>1</v>
      </c>
      <c r="AG55" s="25">
        <v>1</v>
      </c>
      <c r="AH55" s="225">
        <f>SUM(D55:AG63)</f>
        <v>82</v>
      </c>
      <c r="BX55" s="46"/>
      <c r="BY55" s="46"/>
      <c r="BZ55" s="46"/>
      <c r="CA55" s="46"/>
      <c r="CB55" s="46"/>
      <c r="CC55" s="46"/>
      <c r="CD55" s="46"/>
      <c r="CE55" s="46"/>
      <c r="CF55" s="46"/>
      <c r="CG55" s="46"/>
      <c r="CH55" s="46"/>
    </row>
    <row r="56" spans="1:86" s="53" customFormat="1" ht="12.75" customHeight="1">
      <c r="A56" s="96" t="s">
        <v>40</v>
      </c>
      <c r="B56" s="97" t="s">
        <v>12</v>
      </c>
      <c r="C56" s="98"/>
      <c r="D56" s="72" t="s">
        <v>21</v>
      </c>
      <c r="E56" s="73" t="s">
        <v>21</v>
      </c>
      <c r="F56" s="73" t="s">
        <v>21</v>
      </c>
      <c r="G56" s="73" t="s">
        <v>21</v>
      </c>
      <c r="H56" s="73" t="s">
        <v>21</v>
      </c>
      <c r="I56" s="73" t="s">
        <v>21</v>
      </c>
      <c r="J56" s="73" t="s">
        <v>21</v>
      </c>
      <c r="K56" s="73" t="s">
        <v>21</v>
      </c>
      <c r="L56" s="73" t="s">
        <v>21</v>
      </c>
      <c r="M56" s="73" t="s">
        <v>21</v>
      </c>
      <c r="N56" s="73" t="s">
        <v>21</v>
      </c>
      <c r="O56" s="73" t="s">
        <v>21</v>
      </c>
      <c r="P56" s="73" t="s">
        <v>21</v>
      </c>
      <c r="Q56" s="73" t="s">
        <v>21</v>
      </c>
      <c r="R56" s="73" t="s">
        <v>21</v>
      </c>
      <c r="S56" s="73">
        <v>1</v>
      </c>
      <c r="T56" s="73" t="s">
        <v>21</v>
      </c>
      <c r="U56" s="73" t="s">
        <v>21</v>
      </c>
      <c r="V56" s="73" t="s">
        <v>21</v>
      </c>
      <c r="W56" s="73" t="s">
        <v>21</v>
      </c>
      <c r="X56" s="73" t="s">
        <v>21</v>
      </c>
      <c r="Y56" s="73">
        <v>2</v>
      </c>
      <c r="Z56" s="73" t="s">
        <v>21</v>
      </c>
      <c r="AA56" s="73" t="s">
        <v>21</v>
      </c>
      <c r="AB56" s="73" t="s">
        <v>21</v>
      </c>
      <c r="AC56" s="73" t="s">
        <v>21</v>
      </c>
      <c r="AD56" s="73" t="s">
        <v>21</v>
      </c>
      <c r="AE56" s="73" t="s">
        <v>21</v>
      </c>
      <c r="AF56" s="73" t="s">
        <v>21</v>
      </c>
      <c r="AG56" s="73" t="s">
        <v>21</v>
      </c>
      <c r="AH56" s="225"/>
      <c r="BX56" s="46"/>
      <c r="BY56" s="46"/>
      <c r="BZ56" s="46"/>
      <c r="CA56" s="46"/>
      <c r="CB56" s="46"/>
      <c r="CC56" s="46"/>
      <c r="CD56" s="46"/>
      <c r="CE56" s="46"/>
      <c r="CF56" s="46"/>
      <c r="CG56" s="46"/>
      <c r="CH56" s="46"/>
    </row>
    <row r="57" spans="1:86" s="53" customFormat="1" ht="12.75" customHeight="1">
      <c r="A57" s="96" t="s">
        <v>43</v>
      </c>
      <c r="B57" s="97" t="s">
        <v>14</v>
      </c>
      <c r="C57" s="98"/>
      <c r="D57" s="72" t="s">
        <v>21</v>
      </c>
      <c r="E57" s="73" t="s">
        <v>21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225"/>
      <c r="BX57" s="46"/>
      <c r="BY57" s="46"/>
      <c r="BZ57" s="46"/>
      <c r="CA57" s="46"/>
      <c r="CB57" s="46"/>
      <c r="CC57" s="46"/>
      <c r="CD57" s="46"/>
      <c r="CE57" s="46"/>
      <c r="CF57" s="46"/>
      <c r="CG57" s="46"/>
      <c r="CH57" s="46"/>
    </row>
    <row r="58" spans="1:86" s="53" customFormat="1" ht="12.75" customHeight="1">
      <c r="A58" s="96" t="s">
        <v>44</v>
      </c>
      <c r="B58" s="97" t="s">
        <v>16</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v>2</v>
      </c>
      <c r="S58" s="73" t="s">
        <v>21</v>
      </c>
      <c r="T58" s="73" t="s">
        <v>21</v>
      </c>
      <c r="U58" s="73" t="s">
        <v>21</v>
      </c>
      <c r="V58" s="73" t="s">
        <v>21</v>
      </c>
      <c r="W58" s="73">
        <v>1</v>
      </c>
      <c r="X58" s="73" t="s">
        <v>21</v>
      </c>
      <c r="Y58" s="73">
        <v>1</v>
      </c>
      <c r="Z58" s="73" t="s">
        <v>21</v>
      </c>
      <c r="AA58" s="73" t="s">
        <v>21</v>
      </c>
      <c r="AB58" s="73" t="s">
        <v>21</v>
      </c>
      <c r="AC58" s="73" t="s">
        <v>21</v>
      </c>
      <c r="AD58" s="73" t="s">
        <v>21</v>
      </c>
      <c r="AE58" s="73" t="s">
        <v>21</v>
      </c>
      <c r="AF58" s="73" t="s">
        <v>21</v>
      </c>
      <c r="AG58" s="73" t="s">
        <v>21</v>
      </c>
      <c r="AH58" s="225"/>
      <c r="BX58" s="46"/>
      <c r="BY58" s="46"/>
      <c r="BZ58" s="46"/>
      <c r="CA58" s="46"/>
      <c r="CB58" s="46"/>
      <c r="CC58" s="46"/>
      <c r="CD58" s="46"/>
      <c r="CE58" s="46"/>
      <c r="CF58" s="46"/>
      <c r="CG58" s="46"/>
      <c r="CH58" s="46"/>
    </row>
    <row r="59" spans="1:86" s="53" customFormat="1" ht="12.75" customHeight="1">
      <c r="A59" s="96"/>
      <c r="B59" s="97" t="s">
        <v>17</v>
      </c>
      <c r="C59" s="98"/>
      <c r="D59" s="72" t="s">
        <v>21</v>
      </c>
      <c r="E59" s="73" t="s">
        <v>21</v>
      </c>
      <c r="F59" s="73" t="s">
        <v>21</v>
      </c>
      <c r="G59" s="73" t="s">
        <v>21</v>
      </c>
      <c r="H59" s="73">
        <v>1</v>
      </c>
      <c r="I59" s="73" t="s">
        <v>21</v>
      </c>
      <c r="J59" s="73">
        <v>2</v>
      </c>
      <c r="K59" s="73">
        <v>1</v>
      </c>
      <c r="L59" s="73">
        <v>1</v>
      </c>
      <c r="M59" s="73">
        <v>2</v>
      </c>
      <c r="N59" s="73" t="s">
        <v>21</v>
      </c>
      <c r="O59" s="73">
        <v>2</v>
      </c>
      <c r="P59" s="73">
        <v>1</v>
      </c>
      <c r="Q59" s="73">
        <v>1</v>
      </c>
      <c r="R59" s="73" t="s">
        <v>21</v>
      </c>
      <c r="S59" s="73">
        <v>2</v>
      </c>
      <c r="T59" s="73">
        <v>1</v>
      </c>
      <c r="U59" s="73">
        <v>1</v>
      </c>
      <c r="V59" s="73" t="s">
        <v>21</v>
      </c>
      <c r="W59" s="73" t="s">
        <v>21</v>
      </c>
      <c r="X59" s="73" t="s">
        <v>21</v>
      </c>
      <c r="Y59" s="73" t="s">
        <v>21</v>
      </c>
      <c r="Z59" s="73">
        <v>1</v>
      </c>
      <c r="AA59" s="73">
        <v>2</v>
      </c>
      <c r="AB59" s="73">
        <v>1</v>
      </c>
      <c r="AC59" s="73">
        <v>1</v>
      </c>
      <c r="AD59" s="73" t="s">
        <v>21</v>
      </c>
      <c r="AE59" s="73">
        <v>1</v>
      </c>
      <c r="AF59" s="73">
        <v>1</v>
      </c>
      <c r="AG59" s="73" t="s">
        <v>21</v>
      </c>
      <c r="AH59" s="225"/>
      <c r="BX59" s="46"/>
      <c r="BY59" s="46"/>
      <c r="BZ59" s="46"/>
      <c r="CA59" s="46"/>
      <c r="CB59" s="46"/>
      <c r="CC59" s="46"/>
      <c r="CD59" s="46"/>
      <c r="CE59" s="46"/>
      <c r="CF59" s="46"/>
      <c r="CG59" s="46"/>
      <c r="CH59" s="46"/>
    </row>
    <row r="60" spans="1:86" s="53" customFormat="1" ht="12.75" customHeight="1">
      <c r="A60" s="96"/>
      <c r="B60" s="99" t="s">
        <v>20</v>
      </c>
      <c r="C60" s="76"/>
      <c r="D60" s="50" t="s">
        <v>21</v>
      </c>
      <c r="E60" s="51" t="s">
        <v>21</v>
      </c>
      <c r="F60" s="51" t="s">
        <v>21</v>
      </c>
      <c r="G60" s="51" t="s">
        <v>21</v>
      </c>
      <c r="H60" s="51" t="s">
        <v>21</v>
      </c>
      <c r="I60" s="51" t="s">
        <v>21</v>
      </c>
      <c r="J60" s="51" t="s">
        <v>21</v>
      </c>
      <c r="K60" s="51" t="s">
        <v>21</v>
      </c>
      <c r="L60" s="51" t="s">
        <v>21</v>
      </c>
      <c r="M60" s="51" t="s">
        <v>21</v>
      </c>
      <c r="N60" s="51" t="s">
        <v>21</v>
      </c>
      <c r="O60" s="51" t="s">
        <v>21</v>
      </c>
      <c r="P60" s="51" t="s">
        <v>21</v>
      </c>
      <c r="Q60" s="51" t="s">
        <v>21</v>
      </c>
      <c r="R60" s="73" t="s">
        <v>21</v>
      </c>
      <c r="S60" s="51">
        <v>1</v>
      </c>
      <c r="T60" s="73" t="s">
        <v>21</v>
      </c>
      <c r="U60" s="73" t="s">
        <v>21</v>
      </c>
      <c r="V60" s="73" t="s">
        <v>21</v>
      </c>
      <c r="W60" s="73" t="s">
        <v>21</v>
      </c>
      <c r="X60" s="51" t="s">
        <v>21</v>
      </c>
      <c r="Y60" s="51" t="s">
        <v>21</v>
      </c>
      <c r="Z60" s="51" t="s">
        <v>21</v>
      </c>
      <c r="AA60" s="51" t="s">
        <v>21</v>
      </c>
      <c r="AB60" s="51" t="s">
        <v>21</v>
      </c>
      <c r="AC60" s="51" t="s">
        <v>21</v>
      </c>
      <c r="AD60" s="51" t="s">
        <v>21</v>
      </c>
      <c r="AE60" s="51" t="s">
        <v>21</v>
      </c>
      <c r="AF60" s="51" t="s">
        <v>21</v>
      </c>
      <c r="AG60" s="51">
        <v>1</v>
      </c>
      <c r="AH60" s="225"/>
      <c r="BX60" s="46"/>
      <c r="BY60" s="46"/>
      <c r="BZ60" s="46"/>
      <c r="CA60" s="46"/>
      <c r="CB60" s="46"/>
      <c r="CC60" s="46"/>
      <c r="CD60" s="46"/>
      <c r="CE60" s="46"/>
      <c r="CF60" s="46"/>
      <c r="CG60" s="46"/>
      <c r="CH60" s="46"/>
    </row>
    <row r="61" spans="1:86"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25"/>
      <c r="BX61" s="46"/>
      <c r="BY61" s="46"/>
      <c r="BZ61" s="46"/>
      <c r="CA61" s="46"/>
      <c r="CB61" s="46"/>
      <c r="CC61" s="46"/>
      <c r="CD61" s="46"/>
      <c r="CE61" s="46"/>
      <c r="CF61" s="46"/>
      <c r="CG61" s="46"/>
      <c r="CH61" s="46"/>
    </row>
    <row r="62" spans="1:86" s="53" customFormat="1" ht="12.75" customHeight="1">
      <c r="A62" s="96"/>
      <c r="B62" s="97" t="s">
        <v>23</v>
      </c>
      <c r="C62" s="98"/>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104">
        <v>2</v>
      </c>
      <c r="R62" s="51" t="s">
        <v>21</v>
      </c>
      <c r="S62" s="51" t="s">
        <v>21</v>
      </c>
      <c r="T62" s="104">
        <v>1</v>
      </c>
      <c r="U62" s="51" t="s">
        <v>21</v>
      </c>
      <c r="V62" s="51" t="s">
        <v>21</v>
      </c>
      <c r="W62" s="51" t="s">
        <v>21</v>
      </c>
      <c r="X62" s="51" t="s">
        <v>21</v>
      </c>
      <c r="Y62" s="51" t="s">
        <v>21</v>
      </c>
      <c r="Z62" s="51" t="s">
        <v>21</v>
      </c>
      <c r="AA62" s="51">
        <v>1</v>
      </c>
      <c r="AB62" s="51" t="s">
        <v>21</v>
      </c>
      <c r="AC62" s="51" t="s">
        <v>21</v>
      </c>
      <c r="AD62" s="51" t="s">
        <v>21</v>
      </c>
      <c r="AE62" s="51" t="s">
        <v>21</v>
      </c>
      <c r="AF62" s="104" t="s">
        <v>21</v>
      </c>
      <c r="AG62" s="104" t="s">
        <v>21</v>
      </c>
      <c r="AH62" s="225"/>
      <c r="BX62" s="46"/>
      <c r="BY62" s="46"/>
      <c r="BZ62" s="46"/>
      <c r="CA62" s="46"/>
      <c r="CB62" s="46"/>
      <c r="CC62" s="46"/>
      <c r="CD62" s="46"/>
      <c r="CE62" s="46"/>
      <c r="CF62" s="46"/>
      <c r="CG62" s="46"/>
      <c r="CH62" s="46"/>
    </row>
    <row r="63" spans="1:86" s="53" customFormat="1" ht="12.75" customHeight="1">
      <c r="A63" s="96"/>
      <c r="B63" s="105" t="s">
        <v>27</v>
      </c>
      <c r="C63" s="103"/>
      <c r="D63" s="246" t="s">
        <v>21</v>
      </c>
      <c r="E63" s="43">
        <v>1</v>
      </c>
      <c r="F63" s="43">
        <v>1</v>
      </c>
      <c r="G63" s="43" t="s">
        <v>21</v>
      </c>
      <c r="H63" s="43">
        <v>1</v>
      </c>
      <c r="I63" s="43" t="s">
        <v>21</v>
      </c>
      <c r="J63" s="43" t="s">
        <v>21</v>
      </c>
      <c r="K63" s="43" t="s">
        <v>21</v>
      </c>
      <c r="L63" s="43" t="s">
        <v>21</v>
      </c>
      <c r="M63" s="43">
        <v>2</v>
      </c>
      <c r="N63" s="43">
        <v>1</v>
      </c>
      <c r="O63" s="43" t="s">
        <v>21</v>
      </c>
      <c r="P63" s="43" t="s">
        <v>21</v>
      </c>
      <c r="Q63" s="43" t="s">
        <v>21</v>
      </c>
      <c r="R63" s="43">
        <v>1</v>
      </c>
      <c r="S63" s="43" t="s">
        <v>21</v>
      </c>
      <c r="T63" s="43" t="s">
        <v>21</v>
      </c>
      <c r="U63" s="43" t="s">
        <v>21</v>
      </c>
      <c r="V63" s="43" t="s">
        <v>21</v>
      </c>
      <c r="W63" s="43" t="s">
        <v>21</v>
      </c>
      <c r="X63" s="43" t="s">
        <v>21</v>
      </c>
      <c r="Y63" s="43" t="s">
        <v>21</v>
      </c>
      <c r="Z63" s="44">
        <v>1</v>
      </c>
      <c r="AA63" s="44" t="s">
        <v>21</v>
      </c>
      <c r="AB63" s="44" t="s">
        <v>21</v>
      </c>
      <c r="AC63" s="44">
        <v>1</v>
      </c>
      <c r="AD63" s="43" t="s">
        <v>21</v>
      </c>
      <c r="AE63" s="43" t="s">
        <v>21</v>
      </c>
      <c r="AF63" s="43" t="s">
        <v>21</v>
      </c>
      <c r="AG63" s="44">
        <v>2</v>
      </c>
      <c r="AH63" s="225"/>
      <c r="AS63" s="2"/>
      <c r="AT63" s="2"/>
      <c r="BX63" s="46"/>
      <c r="BY63" s="46"/>
      <c r="BZ63" s="46"/>
      <c r="CA63" s="46"/>
      <c r="CB63" s="46"/>
      <c r="CC63" s="46"/>
      <c r="CD63" s="46"/>
      <c r="CE63" s="46"/>
      <c r="CF63" s="46"/>
      <c r="CG63" s="46"/>
      <c r="CH63" s="46"/>
    </row>
    <row r="64" spans="1:86" s="53" customFormat="1" ht="12.75" customHeight="1">
      <c r="A64" s="92" t="s">
        <v>39</v>
      </c>
      <c r="B64" s="93" t="s">
        <v>9</v>
      </c>
      <c r="C64" s="94"/>
      <c r="D64" s="24">
        <v>12</v>
      </c>
      <c r="E64" s="25">
        <v>9</v>
      </c>
      <c r="F64" s="25">
        <v>9</v>
      </c>
      <c r="G64" s="25">
        <v>2</v>
      </c>
      <c r="H64" s="25">
        <v>4</v>
      </c>
      <c r="I64" s="25">
        <v>11</v>
      </c>
      <c r="J64" s="25">
        <v>12</v>
      </c>
      <c r="K64" s="25">
        <v>5</v>
      </c>
      <c r="L64" s="25">
        <v>11</v>
      </c>
      <c r="M64" s="25">
        <v>6</v>
      </c>
      <c r="N64" s="25">
        <v>11</v>
      </c>
      <c r="O64" s="25">
        <v>2</v>
      </c>
      <c r="P64" s="25">
        <v>4</v>
      </c>
      <c r="Q64" s="25">
        <v>6</v>
      </c>
      <c r="R64" s="25">
        <v>3</v>
      </c>
      <c r="S64" s="25">
        <v>3</v>
      </c>
      <c r="T64" s="25">
        <v>9</v>
      </c>
      <c r="U64" s="25">
        <v>4</v>
      </c>
      <c r="V64" s="25">
        <v>9</v>
      </c>
      <c r="W64" s="25">
        <v>7</v>
      </c>
      <c r="X64" s="25">
        <v>9</v>
      </c>
      <c r="Y64" s="25">
        <v>4</v>
      </c>
      <c r="Z64" s="25">
        <v>7</v>
      </c>
      <c r="AA64" s="25">
        <v>10</v>
      </c>
      <c r="AB64" s="25">
        <v>4</v>
      </c>
      <c r="AC64" s="25">
        <v>8</v>
      </c>
      <c r="AD64" s="25">
        <v>7</v>
      </c>
      <c r="AE64" s="25">
        <v>8</v>
      </c>
      <c r="AF64" s="25">
        <v>9</v>
      </c>
      <c r="AG64" s="25">
        <v>9</v>
      </c>
      <c r="AH64" s="225">
        <f>SUM(D64:AG72)</f>
        <v>596</v>
      </c>
      <c r="AS64" s="2"/>
      <c r="AT64" s="2"/>
      <c r="AU64" s="2"/>
      <c r="AV64" s="2"/>
      <c r="BX64" s="46"/>
      <c r="BY64" s="46"/>
      <c r="BZ64" s="46"/>
      <c r="CA64" s="46"/>
      <c r="CB64" s="46"/>
      <c r="CC64" s="46"/>
      <c r="CD64" s="46"/>
      <c r="CE64" s="46"/>
      <c r="CF64" s="46"/>
      <c r="CG64" s="46"/>
      <c r="CH64" s="46"/>
    </row>
    <row r="65" spans="1:86" s="53" customFormat="1" ht="12.75" customHeight="1">
      <c r="A65" s="96" t="s">
        <v>45</v>
      </c>
      <c r="B65" s="97" t="s">
        <v>12</v>
      </c>
      <c r="C65" s="98"/>
      <c r="D65" s="72">
        <v>2</v>
      </c>
      <c r="E65" s="73" t="s">
        <v>21</v>
      </c>
      <c r="F65" s="73">
        <v>1</v>
      </c>
      <c r="G65" s="73">
        <v>1</v>
      </c>
      <c r="H65" s="73">
        <v>1</v>
      </c>
      <c r="I65" s="73">
        <v>1</v>
      </c>
      <c r="J65" s="73">
        <v>1</v>
      </c>
      <c r="K65" s="73">
        <v>1</v>
      </c>
      <c r="L65" s="73">
        <v>2</v>
      </c>
      <c r="M65" s="73">
        <v>1</v>
      </c>
      <c r="N65" s="73">
        <v>1</v>
      </c>
      <c r="O65" s="73" t="s">
        <v>21</v>
      </c>
      <c r="P65" s="73">
        <v>1</v>
      </c>
      <c r="Q65" s="73">
        <v>2</v>
      </c>
      <c r="R65" s="73" t="s">
        <v>21</v>
      </c>
      <c r="S65" s="73">
        <v>1</v>
      </c>
      <c r="T65" s="73" t="s">
        <v>21</v>
      </c>
      <c r="U65" s="73" t="s">
        <v>21</v>
      </c>
      <c r="V65" s="73" t="s">
        <v>21</v>
      </c>
      <c r="W65" s="73">
        <v>1</v>
      </c>
      <c r="X65" s="73">
        <v>1</v>
      </c>
      <c r="Y65" s="73" t="s">
        <v>21</v>
      </c>
      <c r="Z65" s="73">
        <v>1</v>
      </c>
      <c r="AA65" s="73">
        <v>2</v>
      </c>
      <c r="AB65" s="73" t="s">
        <v>21</v>
      </c>
      <c r="AC65" s="73">
        <v>3</v>
      </c>
      <c r="AD65" s="73">
        <v>1</v>
      </c>
      <c r="AE65" s="73">
        <v>2</v>
      </c>
      <c r="AF65" s="73" t="s">
        <v>21</v>
      </c>
      <c r="AG65" s="73">
        <v>1</v>
      </c>
      <c r="AH65" s="225"/>
      <c r="AS65" s="2"/>
      <c r="AT65" s="2"/>
      <c r="AU65" s="2"/>
      <c r="AV65" s="2"/>
      <c r="BX65" s="46"/>
      <c r="BY65" s="46"/>
      <c r="BZ65" s="46"/>
      <c r="CA65" s="46"/>
      <c r="CB65" s="46"/>
      <c r="CC65" s="46"/>
      <c r="CD65" s="46"/>
      <c r="CE65" s="46"/>
      <c r="CF65" s="46"/>
      <c r="CG65" s="46"/>
      <c r="CH65" s="46"/>
    </row>
    <row r="66" spans="1:86" s="53" customFormat="1" ht="12.75" customHeight="1">
      <c r="A66" s="96" t="s">
        <v>46</v>
      </c>
      <c r="B66" s="97" t="s">
        <v>14</v>
      </c>
      <c r="C66" s="98"/>
      <c r="D66" s="72" t="s">
        <v>21</v>
      </c>
      <c r="E66" s="73">
        <v>1</v>
      </c>
      <c r="F66" s="73">
        <v>1</v>
      </c>
      <c r="G66" s="73" t="s">
        <v>21</v>
      </c>
      <c r="H66" s="73">
        <v>1</v>
      </c>
      <c r="I66" s="73">
        <v>2</v>
      </c>
      <c r="J66" s="73" t="s">
        <v>21</v>
      </c>
      <c r="K66" s="73" t="s">
        <v>21</v>
      </c>
      <c r="L66" s="73" t="s">
        <v>21</v>
      </c>
      <c r="M66" s="73" t="s">
        <v>21</v>
      </c>
      <c r="N66" s="73">
        <v>5</v>
      </c>
      <c r="O66" s="73" t="s">
        <v>21</v>
      </c>
      <c r="P66" s="73" t="s">
        <v>21</v>
      </c>
      <c r="Q66" s="73">
        <v>2</v>
      </c>
      <c r="R66" s="73">
        <v>3</v>
      </c>
      <c r="S66" s="73">
        <v>3</v>
      </c>
      <c r="T66" s="73">
        <v>2</v>
      </c>
      <c r="U66" s="73" t="s">
        <v>21</v>
      </c>
      <c r="V66" s="73" t="s">
        <v>21</v>
      </c>
      <c r="W66" s="73" t="s">
        <v>21</v>
      </c>
      <c r="X66" s="73" t="s">
        <v>21</v>
      </c>
      <c r="Y66" s="73">
        <v>1</v>
      </c>
      <c r="Z66" s="73" t="s">
        <v>21</v>
      </c>
      <c r="AA66" s="73">
        <v>1</v>
      </c>
      <c r="AB66" s="73" t="s">
        <v>21</v>
      </c>
      <c r="AC66" s="73">
        <v>3</v>
      </c>
      <c r="AD66" s="73">
        <v>2</v>
      </c>
      <c r="AE66" s="73" t="s">
        <v>21</v>
      </c>
      <c r="AF66" s="73" t="s">
        <v>21</v>
      </c>
      <c r="AG66" s="73">
        <v>1</v>
      </c>
      <c r="AH66" s="225"/>
      <c r="AS66" s="2"/>
      <c r="AT66" s="2"/>
      <c r="AU66" s="2"/>
      <c r="AV66" s="2"/>
      <c r="AW66" s="2"/>
      <c r="AX66" s="2"/>
      <c r="BX66" s="46"/>
      <c r="BY66" s="46"/>
      <c r="BZ66" s="46"/>
      <c r="CA66" s="46"/>
      <c r="CB66" s="46"/>
      <c r="CC66" s="46"/>
      <c r="CD66" s="46"/>
      <c r="CE66" s="46"/>
      <c r="CF66" s="46"/>
      <c r="CG66" s="46"/>
      <c r="CH66" s="46"/>
    </row>
    <row r="67" spans="1:86" s="53" customFormat="1" ht="12.75" customHeight="1">
      <c r="A67" s="96" t="s">
        <v>47</v>
      </c>
      <c r="B67" s="97" t="s">
        <v>16</v>
      </c>
      <c r="C67" s="98"/>
      <c r="D67" s="72">
        <v>1</v>
      </c>
      <c r="E67" s="73" t="s">
        <v>21</v>
      </c>
      <c r="F67" s="73">
        <v>2</v>
      </c>
      <c r="G67" s="73" t="s">
        <v>21</v>
      </c>
      <c r="H67" s="73">
        <v>4</v>
      </c>
      <c r="I67" s="73">
        <v>6</v>
      </c>
      <c r="J67" s="73">
        <v>1</v>
      </c>
      <c r="K67" s="73">
        <v>7</v>
      </c>
      <c r="L67" s="73">
        <v>2</v>
      </c>
      <c r="M67" s="73">
        <v>3</v>
      </c>
      <c r="N67" s="73">
        <v>5</v>
      </c>
      <c r="O67" s="73" t="s">
        <v>21</v>
      </c>
      <c r="P67" s="73">
        <v>3</v>
      </c>
      <c r="Q67" s="73">
        <v>3</v>
      </c>
      <c r="R67" s="73">
        <v>4</v>
      </c>
      <c r="S67" s="73">
        <v>2</v>
      </c>
      <c r="T67" s="73">
        <v>2</v>
      </c>
      <c r="U67" s="73">
        <v>1</v>
      </c>
      <c r="V67" s="73">
        <v>2</v>
      </c>
      <c r="W67" s="73">
        <v>2</v>
      </c>
      <c r="X67" s="73">
        <v>2</v>
      </c>
      <c r="Y67" s="73">
        <v>3</v>
      </c>
      <c r="Z67" s="73" t="s">
        <v>21</v>
      </c>
      <c r="AA67" s="73" t="s">
        <v>21</v>
      </c>
      <c r="AB67" s="73">
        <v>3</v>
      </c>
      <c r="AC67" s="73">
        <v>1</v>
      </c>
      <c r="AD67" s="73">
        <v>2</v>
      </c>
      <c r="AE67" s="73">
        <v>3</v>
      </c>
      <c r="AF67" s="73">
        <v>2</v>
      </c>
      <c r="AG67" s="73">
        <v>2</v>
      </c>
      <c r="AH67" s="225"/>
      <c r="AS67" s="2"/>
      <c r="AT67" s="2"/>
      <c r="AU67" s="2"/>
      <c r="AV67" s="2"/>
      <c r="AW67" s="2"/>
      <c r="AX67" s="2"/>
      <c r="BX67" s="46"/>
      <c r="BY67" s="46"/>
      <c r="BZ67" s="46"/>
      <c r="CA67" s="46"/>
      <c r="CB67" s="46"/>
      <c r="CC67" s="46"/>
      <c r="CD67" s="46"/>
      <c r="CE67" s="46"/>
      <c r="CF67" s="46"/>
      <c r="CG67" s="46"/>
      <c r="CH67" s="46"/>
    </row>
    <row r="68" spans="1:86" s="53" customFormat="1" ht="12.75" customHeight="1">
      <c r="A68" s="96"/>
      <c r="B68" s="97" t="s">
        <v>17</v>
      </c>
      <c r="C68" s="98"/>
      <c r="D68" s="72">
        <v>5</v>
      </c>
      <c r="E68" s="73">
        <v>6</v>
      </c>
      <c r="F68" s="73">
        <v>1</v>
      </c>
      <c r="G68" s="73">
        <v>5</v>
      </c>
      <c r="H68" s="73">
        <v>1</v>
      </c>
      <c r="I68" s="73">
        <v>5</v>
      </c>
      <c r="J68" s="73">
        <v>2</v>
      </c>
      <c r="K68" s="73">
        <v>7</v>
      </c>
      <c r="L68" s="73">
        <v>5</v>
      </c>
      <c r="M68" s="73">
        <v>6</v>
      </c>
      <c r="N68" s="73">
        <v>10</v>
      </c>
      <c r="O68" s="73">
        <v>1</v>
      </c>
      <c r="P68" s="73">
        <v>3</v>
      </c>
      <c r="Q68" s="73">
        <v>4</v>
      </c>
      <c r="R68" s="73">
        <v>3</v>
      </c>
      <c r="S68" s="73">
        <v>7</v>
      </c>
      <c r="T68" s="73">
        <v>3</v>
      </c>
      <c r="U68" s="73">
        <v>2</v>
      </c>
      <c r="V68" s="73">
        <v>3</v>
      </c>
      <c r="W68" s="73">
        <v>3</v>
      </c>
      <c r="X68" s="73">
        <v>2</v>
      </c>
      <c r="Y68" s="73">
        <v>4</v>
      </c>
      <c r="Z68" s="73">
        <v>1</v>
      </c>
      <c r="AA68" s="73">
        <v>2</v>
      </c>
      <c r="AB68" s="73">
        <v>2</v>
      </c>
      <c r="AC68" s="73">
        <v>2</v>
      </c>
      <c r="AD68" s="73">
        <v>2</v>
      </c>
      <c r="AE68" s="73">
        <v>12</v>
      </c>
      <c r="AF68" s="73">
        <v>7</v>
      </c>
      <c r="AG68" s="73">
        <v>6</v>
      </c>
      <c r="AH68" s="225"/>
      <c r="BX68" s="46"/>
      <c r="BY68" s="46"/>
      <c r="BZ68" s="46"/>
      <c r="CA68" s="46"/>
      <c r="CB68" s="46"/>
      <c r="CC68" s="46"/>
      <c r="CD68" s="46"/>
      <c r="CE68" s="46"/>
      <c r="CF68" s="46"/>
      <c r="CG68" s="46"/>
      <c r="CH68" s="46"/>
    </row>
    <row r="69" spans="1:86" s="53" customFormat="1" ht="12.75" customHeight="1">
      <c r="A69" s="96"/>
      <c r="B69" s="99" t="s">
        <v>20</v>
      </c>
      <c r="C69" s="76"/>
      <c r="D69" s="50" t="s">
        <v>21</v>
      </c>
      <c r="E69" s="51">
        <v>1</v>
      </c>
      <c r="F69" s="51">
        <v>1</v>
      </c>
      <c r="G69" s="51" t="s">
        <v>21</v>
      </c>
      <c r="H69" s="51" t="s">
        <v>21</v>
      </c>
      <c r="I69" s="51" t="s">
        <v>21</v>
      </c>
      <c r="J69" s="51" t="s">
        <v>21</v>
      </c>
      <c r="K69" s="51">
        <v>1</v>
      </c>
      <c r="L69" s="51">
        <v>1</v>
      </c>
      <c r="M69" s="73" t="s">
        <v>21</v>
      </c>
      <c r="N69" s="73" t="s">
        <v>21</v>
      </c>
      <c r="O69" s="73" t="s">
        <v>21</v>
      </c>
      <c r="P69" s="73" t="s">
        <v>21</v>
      </c>
      <c r="Q69" s="73" t="s">
        <v>21</v>
      </c>
      <c r="R69" s="73" t="s">
        <v>21</v>
      </c>
      <c r="S69" s="73" t="s">
        <v>21</v>
      </c>
      <c r="T69" s="73" t="s">
        <v>21</v>
      </c>
      <c r="U69" s="73" t="s">
        <v>21</v>
      </c>
      <c r="V69" s="73" t="s">
        <v>21</v>
      </c>
      <c r="W69" s="73" t="s">
        <v>21</v>
      </c>
      <c r="X69" s="51" t="s">
        <v>21</v>
      </c>
      <c r="Y69" s="73" t="s">
        <v>21</v>
      </c>
      <c r="Z69" s="73" t="s">
        <v>21</v>
      </c>
      <c r="AA69" s="51" t="s">
        <v>21</v>
      </c>
      <c r="AB69" s="51" t="s">
        <v>21</v>
      </c>
      <c r="AC69" s="51" t="s">
        <v>21</v>
      </c>
      <c r="AD69" s="51" t="s">
        <v>21</v>
      </c>
      <c r="AE69" s="51" t="s">
        <v>21</v>
      </c>
      <c r="AF69" s="51">
        <v>1</v>
      </c>
      <c r="AG69" s="51" t="s">
        <v>21</v>
      </c>
      <c r="AH69" s="225"/>
      <c r="BX69" s="46"/>
      <c r="BY69" s="46"/>
      <c r="BZ69" s="46"/>
      <c r="CA69" s="46"/>
      <c r="CB69" s="46"/>
      <c r="CC69" s="46"/>
      <c r="CD69" s="46"/>
      <c r="CE69" s="46"/>
      <c r="CF69" s="46"/>
      <c r="CG69" s="46"/>
      <c r="CH69" s="46"/>
    </row>
    <row r="70" spans="1:86"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25"/>
      <c r="BX70" s="46"/>
      <c r="BY70" s="46"/>
      <c r="BZ70" s="46"/>
      <c r="CA70" s="46"/>
      <c r="CB70" s="46"/>
      <c r="CC70" s="46"/>
      <c r="CD70" s="46"/>
      <c r="CE70" s="46"/>
      <c r="CF70" s="46"/>
      <c r="CG70" s="46"/>
      <c r="CH70" s="46"/>
    </row>
    <row r="71" spans="1:86" s="53" customFormat="1" ht="12.75" customHeight="1">
      <c r="A71" s="96"/>
      <c r="B71" s="97" t="s">
        <v>23</v>
      </c>
      <c r="C71" s="98"/>
      <c r="D71" s="50" t="s">
        <v>21</v>
      </c>
      <c r="E71" s="51" t="s">
        <v>21</v>
      </c>
      <c r="F71" s="51" t="s">
        <v>21</v>
      </c>
      <c r="G71" s="51" t="s">
        <v>21</v>
      </c>
      <c r="H71" s="104">
        <v>1</v>
      </c>
      <c r="I71" s="104" t="s">
        <v>21</v>
      </c>
      <c r="J71" s="104">
        <v>1</v>
      </c>
      <c r="K71" s="104">
        <v>2</v>
      </c>
      <c r="L71" s="104">
        <v>2</v>
      </c>
      <c r="M71" s="104" t="s">
        <v>21</v>
      </c>
      <c r="N71" s="104">
        <v>2</v>
      </c>
      <c r="O71" s="104" t="s">
        <v>21</v>
      </c>
      <c r="P71" s="104">
        <v>1</v>
      </c>
      <c r="Q71" s="104" t="s">
        <v>21</v>
      </c>
      <c r="R71" s="104">
        <v>2</v>
      </c>
      <c r="S71" s="104">
        <v>2</v>
      </c>
      <c r="T71" s="104" t="s">
        <v>21</v>
      </c>
      <c r="U71" s="104" t="s">
        <v>21</v>
      </c>
      <c r="V71" s="104">
        <v>1</v>
      </c>
      <c r="W71" s="104">
        <v>2</v>
      </c>
      <c r="X71" s="104" t="s">
        <v>21</v>
      </c>
      <c r="Y71" s="104" t="s">
        <v>21</v>
      </c>
      <c r="Z71" s="104" t="s">
        <v>21</v>
      </c>
      <c r="AA71" s="104">
        <v>1</v>
      </c>
      <c r="AB71" s="104" t="s">
        <v>21</v>
      </c>
      <c r="AC71" s="104" t="s">
        <v>21</v>
      </c>
      <c r="AD71" s="104">
        <v>1</v>
      </c>
      <c r="AE71" s="104">
        <v>1</v>
      </c>
      <c r="AF71" s="104">
        <v>1</v>
      </c>
      <c r="AG71" s="104">
        <v>1</v>
      </c>
      <c r="AH71" s="225"/>
      <c r="AS71" s="2"/>
      <c r="AT71" s="2"/>
      <c r="AU71" s="2"/>
      <c r="AV71" s="2"/>
      <c r="AW71" s="2"/>
      <c r="AX71" s="2"/>
      <c r="BX71" s="46"/>
      <c r="BY71" s="46"/>
      <c r="BZ71" s="46"/>
      <c r="CA71" s="46"/>
      <c r="CB71" s="46"/>
      <c r="CC71" s="46"/>
      <c r="CD71" s="46"/>
      <c r="CE71" s="46"/>
      <c r="CF71" s="46"/>
      <c r="CG71" s="46"/>
      <c r="CH71" s="46"/>
    </row>
    <row r="72" spans="1:86" s="53" customFormat="1" ht="12.75" customHeight="1">
      <c r="A72" s="101"/>
      <c r="B72" s="102" t="s">
        <v>27</v>
      </c>
      <c r="C72" s="116"/>
      <c r="D72" s="246">
        <v>7</v>
      </c>
      <c r="E72" s="43">
        <v>1</v>
      </c>
      <c r="F72" s="43">
        <v>6</v>
      </c>
      <c r="G72" s="43">
        <v>1</v>
      </c>
      <c r="H72" s="43">
        <v>2</v>
      </c>
      <c r="I72" s="43">
        <v>1</v>
      </c>
      <c r="J72" s="43">
        <v>3</v>
      </c>
      <c r="K72" s="43">
        <v>4</v>
      </c>
      <c r="L72" s="43">
        <v>4</v>
      </c>
      <c r="M72" s="43">
        <v>5</v>
      </c>
      <c r="N72" s="43">
        <v>4</v>
      </c>
      <c r="O72" s="43">
        <v>3</v>
      </c>
      <c r="P72" s="43">
        <v>2</v>
      </c>
      <c r="Q72" s="43">
        <v>2</v>
      </c>
      <c r="R72" s="43">
        <v>7</v>
      </c>
      <c r="S72" s="43">
        <v>9</v>
      </c>
      <c r="T72" s="43">
        <v>7</v>
      </c>
      <c r="U72" s="43">
        <v>4</v>
      </c>
      <c r="V72" s="43">
        <v>2</v>
      </c>
      <c r="W72" s="43">
        <v>2</v>
      </c>
      <c r="X72" s="43">
        <v>1</v>
      </c>
      <c r="Y72" s="43">
        <v>5</v>
      </c>
      <c r="Z72" s="44">
        <v>6</v>
      </c>
      <c r="AA72" s="44">
        <v>5</v>
      </c>
      <c r="AB72" s="44" t="s">
        <v>21</v>
      </c>
      <c r="AC72" s="44">
        <v>5</v>
      </c>
      <c r="AD72" s="44">
        <v>1</v>
      </c>
      <c r="AE72" s="44">
        <v>3</v>
      </c>
      <c r="AF72" s="44">
        <v>5</v>
      </c>
      <c r="AG72" s="44">
        <v>3</v>
      </c>
      <c r="AH72" s="225"/>
      <c r="AS72" s="2"/>
      <c r="AT72" s="2"/>
      <c r="AU72" s="2"/>
      <c r="AV72" s="2"/>
      <c r="AW72" s="2"/>
      <c r="AX72" s="2"/>
      <c r="BX72" s="46"/>
      <c r="BY72" s="46"/>
      <c r="BZ72" s="46"/>
      <c r="CA72" s="46"/>
      <c r="CB72" s="46"/>
      <c r="CC72" s="46"/>
      <c r="CD72" s="46"/>
      <c r="CE72" s="46"/>
      <c r="CF72" s="46"/>
      <c r="CG72" s="46"/>
      <c r="CH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H1:AH2"/>
    <mergeCell ref="A25:B25"/>
    <mergeCell ref="A26:B26"/>
    <mergeCell ref="A27:A28"/>
    <mergeCell ref="A29:A30"/>
    <mergeCell ref="AH46:AH54"/>
    <mergeCell ref="AH55:AH63"/>
    <mergeCell ref="AH64:AH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2.xml><?xml version="1.0" encoding="utf-8"?>
<worksheet xmlns="http://schemas.openxmlformats.org/spreadsheetml/2006/main" xmlns:r="http://schemas.openxmlformats.org/officeDocument/2006/relationships">
  <dimension ref="A1:CI100"/>
  <sheetViews>
    <sheetView zoomScale="80" zoomScaleNormal="80" workbookViewId="0" topLeftCell="A1">
      <pane xSplit="3" ySplit="2" topLeftCell="D63" activePane="bottomRight" state="frozen"/>
      <selection pane="topLeft" activeCell="A1" sqref="A1"/>
      <selection pane="topRight" activeCell="D1" sqref="D1"/>
      <selection pane="bottomLeft" activeCell="A63" sqref="A63"/>
      <selection pane="bottomRight" activeCell="M98" sqref="M98"/>
    </sheetView>
  </sheetViews>
  <sheetFormatPr defaultColWidth="9.140625" defaultRowHeight="15" customHeight="1"/>
  <cols>
    <col min="1" max="1" width="21.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1" customWidth="1"/>
    <col min="36" max="36" width="9.7109375" style="2" customWidth="1"/>
    <col min="37" max="38" width="3.421875" style="2" customWidth="1"/>
    <col min="39" max="45" width="9.7109375" style="2" customWidth="1"/>
    <col min="46" max="46" width="7.421875" style="2" customWidth="1"/>
    <col min="47" max="47" width="9.8515625" style="2" customWidth="1"/>
    <col min="48" max="49" width="7.421875" style="2" customWidth="1"/>
    <col min="50" max="53" width="4.421875" style="2" customWidth="1"/>
    <col min="54" max="54" width="5.00390625" style="2" customWidth="1"/>
    <col min="55" max="60" width="4.421875" style="2" customWidth="1"/>
    <col min="61" max="61" width="3.7109375" style="2" customWidth="1"/>
    <col min="62" max="64" width="4.421875" style="2" customWidth="1"/>
    <col min="65" max="65" width="5.421875" style="2" customWidth="1"/>
    <col min="66" max="70" width="4.421875" style="2" customWidth="1"/>
    <col min="71" max="71" width="3.7109375" style="2" customWidth="1"/>
    <col min="72" max="74" width="4.421875" style="2" customWidth="1"/>
    <col min="75" max="76" width="4.8515625" style="2" customWidth="1"/>
    <col min="77" max="77" width="5.8515625" style="5" customWidth="1"/>
    <col min="78" max="78" width="4.57421875" style="5" customWidth="1"/>
    <col min="79" max="87" width="9.7109375" style="5" customWidth="1"/>
    <col min="88" max="16384" width="9.7109375" style="2" customWidth="1"/>
  </cols>
  <sheetData>
    <row r="1" spans="1:87" s="10" customFormat="1" ht="15" customHeight="1">
      <c r="A1" s="6" t="s">
        <v>83</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8" t="s">
        <v>1</v>
      </c>
      <c r="AI1" s="9" t="s">
        <v>84</v>
      </c>
      <c r="BY1" s="11"/>
      <c r="BZ1" s="11"/>
      <c r="CA1" s="11"/>
      <c r="CB1" s="11"/>
      <c r="CC1" s="11"/>
      <c r="CD1" s="11"/>
      <c r="CE1" s="11"/>
      <c r="CF1" s="11"/>
      <c r="CG1" s="11"/>
      <c r="CH1" s="11"/>
      <c r="CI1" s="11"/>
    </row>
    <row r="2" spans="1:87" s="10" customFormat="1" ht="15" customHeight="1">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BY2" s="11"/>
      <c r="BZ2" s="11"/>
      <c r="CA2" s="11"/>
      <c r="CB2" s="11"/>
      <c r="CC2" s="11"/>
      <c r="CD2" s="11"/>
      <c r="CE2" s="11"/>
      <c r="CF2" s="11"/>
      <c r="CG2" s="11"/>
      <c r="CH2" s="11"/>
      <c r="CI2" s="11"/>
    </row>
    <row r="3" spans="1:87" s="10" customFormat="1" ht="15" customHeight="1">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BY3" s="11"/>
      <c r="BZ3" s="11"/>
      <c r="CA3" s="11"/>
      <c r="CB3" s="11"/>
      <c r="CC3" s="11"/>
      <c r="CD3" s="11"/>
      <c r="CE3" s="11"/>
      <c r="CF3" s="11"/>
      <c r="CG3" s="11"/>
      <c r="CH3" s="11"/>
      <c r="CI3" s="11"/>
    </row>
    <row r="4" spans="1:87" s="10" customFormat="1" ht="1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21</v>
      </c>
      <c r="AD4" s="25">
        <v>20</v>
      </c>
      <c r="AE4" s="25">
        <v>20</v>
      </c>
      <c r="AF4" s="25">
        <v>20</v>
      </c>
      <c r="AG4" s="26">
        <v>20</v>
      </c>
      <c r="AH4" s="27">
        <v>20</v>
      </c>
      <c r="AI4" s="28">
        <f aca="true" t="shared" si="0" ref="AI4:AI23">SUM(D4:AH4)</f>
        <v>621</v>
      </c>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1"/>
      <c r="CB4" s="11"/>
      <c r="CC4" s="11"/>
      <c r="CD4" s="11"/>
      <c r="CE4" s="11"/>
      <c r="CF4" s="11"/>
      <c r="CG4" s="11"/>
      <c r="CH4" s="11"/>
      <c r="CI4" s="11"/>
    </row>
    <row r="5" spans="1:87" s="10" customFormat="1" ht="15" customHeight="1">
      <c r="A5" s="29"/>
      <c r="B5" s="30"/>
      <c r="C5" s="31" t="s">
        <v>13</v>
      </c>
      <c r="D5" s="32">
        <v>19</v>
      </c>
      <c r="E5" s="33">
        <v>19</v>
      </c>
      <c r="F5" s="33">
        <v>19</v>
      </c>
      <c r="G5" s="33">
        <v>15</v>
      </c>
      <c r="H5" s="33">
        <v>18</v>
      </c>
      <c r="I5" s="33">
        <v>17</v>
      </c>
      <c r="J5" s="33">
        <v>18</v>
      </c>
      <c r="K5" s="33">
        <v>20</v>
      </c>
      <c r="L5" s="33">
        <v>19</v>
      </c>
      <c r="M5" s="33">
        <v>18</v>
      </c>
      <c r="N5" s="33">
        <v>18</v>
      </c>
      <c r="O5" s="33">
        <v>17</v>
      </c>
      <c r="P5" s="33">
        <v>16</v>
      </c>
      <c r="Q5" s="33">
        <v>18</v>
      </c>
      <c r="R5" s="33">
        <v>19</v>
      </c>
      <c r="S5" s="33">
        <v>21</v>
      </c>
      <c r="T5" s="33">
        <v>20</v>
      </c>
      <c r="U5" s="33">
        <v>20</v>
      </c>
      <c r="V5" s="33">
        <v>20</v>
      </c>
      <c r="W5" s="33">
        <v>20</v>
      </c>
      <c r="X5" s="33">
        <v>20</v>
      </c>
      <c r="Y5" s="33">
        <v>20</v>
      </c>
      <c r="Z5" s="33">
        <v>19</v>
      </c>
      <c r="AA5" s="33">
        <v>18</v>
      </c>
      <c r="AB5" s="33">
        <v>20</v>
      </c>
      <c r="AC5" s="33">
        <v>21</v>
      </c>
      <c r="AD5" s="33">
        <v>20</v>
      </c>
      <c r="AE5" s="33">
        <v>19</v>
      </c>
      <c r="AF5" s="33">
        <v>20</v>
      </c>
      <c r="AG5" s="33">
        <v>20</v>
      </c>
      <c r="AH5" s="33">
        <v>20</v>
      </c>
      <c r="AI5" s="34">
        <f t="shared" si="0"/>
        <v>588</v>
      </c>
      <c r="CA5" s="11"/>
      <c r="CB5" s="11"/>
      <c r="CC5" s="11"/>
      <c r="CD5" s="11"/>
      <c r="CE5" s="11"/>
      <c r="CF5" s="11"/>
      <c r="CG5" s="11"/>
      <c r="CH5" s="11"/>
      <c r="CI5" s="11"/>
    </row>
    <row r="6" spans="1:87" s="10" customFormat="1" ht="1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0"/>
        <v>310</v>
      </c>
      <c r="AV6" s="10">
        <v>1</v>
      </c>
      <c r="AW6" s="10">
        <v>2</v>
      </c>
      <c r="AX6" s="10">
        <v>3</v>
      </c>
      <c r="AY6" s="10">
        <v>4</v>
      </c>
      <c r="AZ6" s="10">
        <v>5</v>
      </c>
      <c r="BA6" s="10">
        <v>6</v>
      </c>
      <c r="BB6" s="10">
        <v>7</v>
      </c>
      <c r="BC6" s="10">
        <v>8</v>
      </c>
      <c r="BD6" s="10">
        <v>9</v>
      </c>
      <c r="BE6" s="10">
        <v>10</v>
      </c>
      <c r="BF6" s="10">
        <v>11</v>
      </c>
      <c r="BG6" s="10">
        <v>12</v>
      </c>
      <c r="BH6" s="10">
        <v>13</v>
      </c>
      <c r="BI6" s="10">
        <v>14</v>
      </c>
      <c r="BJ6" s="10">
        <v>15</v>
      </c>
      <c r="BK6" s="10">
        <v>16</v>
      </c>
      <c r="BL6" s="10">
        <v>17</v>
      </c>
      <c r="BM6" s="10">
        <v>18</v>
      </c>
      <c r="BN6" s="10">
        <v>19</v>
      </c>
      <c r="BO6" s="10">
        <v>20</v>
      </c>
      <c r="BP6" s="10">
        <v>21</v>
      </c>
      <c r="BQ6" s="10">
        <v>22</v>
      </c>
      <c r="BR6" s="10">
        <v>23</v>
      </c>
      <c r="BS6" s="10">
        <v>24</v>
      </c>
      <c r="BT6" s="10">
        <v>25</v>
      </c>
      <c r="BU6" s="10">
        <v>26</v>
      </c>
      <c r="BV6" s="10">
        <v>27</v>
      </c>
      <c r="BW6" s="10">
        <v>28</v>
      </c>
      <c r="BX6" s="10">
        <v>29</v>
      </c>
      <c r="BY6" s="10">
        <v>30</v>
      </c>
      <c r="BZ6" s="10">
        <v>31</v>
      </c>
      <c r="CA6" s="11"/>
      <c r="CB6" s="11"/>
      <c r="CC6" s="11"/>
      <c r="CD6" s="11"/>
      <c r="CE6" s="11"/>
      <c r="CF6" s="11"/>
      <c r="CG6" s="11"/>
      <c r="CH6" s="11"/>
      <c r="CI6" s="11"/>
    </row>
    <row r="7" spans="1:87" s="10" customFormat="1" ht="15" customHeight="1">
      <c r="A7" s="29"/>
      <c r="B7" s="30"/>
      <c r="C7" s="31" t="s">
        <v>13</v>
      </c>
      <c r="D7" s="32">
        <v>3</v>
      </c>
      <c r="E7" s="33">
        <v>1</v>
      </c>
      <c r="F7" s="33">
        <v>4</v>
      </c>
      <c r="G7" s="33">
        <v>4</v>
      </c>
      <c r="H7" s="33">
        <v>5</v>
      </c>
      <c r="I7" s="33">
        <v>5</v>
      </c>
      <c r="J7" s="33">
        <v>7</v>
      </c>
      <c r="K7" s="33">
        <v>7</v>
      </c>
      <c r="L7" s="33">
        <v>9</v>
      </c>
      <c r="M7" s="33">
        <v>6</v>
      </c>
      <c r="N7" s="33">
        <v>7</v>
      </c>
      <c r="O7" s="33">
        <v>3</v>
      </c>
      <c r="P7" s="33">
        <v>4</v>
      </c>
      <c r="Q7" s="33">
        <v>4</v>
      </c>
      <c r="R7" s="33">
        <v>3</v>
      </c>
      <c r="S7" s="33">
        <v>5</v>
      </c>
      <c r="T7" s="33">
        <v>7</v>
      </c>
      <c r="U7" s="33">
        <v>8</v>
      </c>
      <c r="V7" s="33">
        <v>6</v>
      </c>
      <c r="W7" s="33">
        <v>3</v>
      </c>
      <c r="X7" s="33">
        <v>4</v>
      </c>
      <c r="Y7" s="33">
        <v>5</v>
      </c>
      <c r="Z7" s="33">
        <v>4</v>
      </c>
      <c r="AA7" s="33">
        <v>0</v>
      </c>
      <c r="AB7" s="33">
        <v>1</v>
      </c>
      <c r="AC7" s="33">
        <v>3</v>
      </c>
      <c r="AD7" s="33">
        <v>2</v>
      </c>
      <c r="AE7" s="33" t="s">
        <v>21</v>
      </c>
      <c r="AF7" s="33">
        <v>2</v>
      </c>
      <c r="AG7" s="33">
        <v>2</v>
      </c>
      <c r="AH7" s="33">
        <v>1</v>
      </c>
      <c r="AI7" s="34">
        <f t="shared" si="0"/>
        <v>125</v>
      </c>
      <c r="AU7" s="10" t="s">
        <v>9</v>
      </c>
      <c r="AV7" s="10">
        <f aca="true" t="shared" si="1" ref="AV7:AV8">D25</f>
        <v>89</v>
      </c>
      <c r="AW7" s="10">
        <f aca="true" t="shared" si="2" ref="AW7:AW8">E25</f>
        <v>101</v>
      </c>
      <c r="AX7" s="10">
        <f aca="true" t="shared" si="3" ref="AX7:AX8">F25</f>
        <v>87</v>
      </c>
      <c r="AY7" s="10">
        <f aca="true" t="shared" si="4" ref="AY7:AY8">G25</f>
        <v>98</v>
      </c>
      <c r="AZ7" s="10">
        <f aca="true" t="shared" si="5" ref="AZ7:AZ8">H25</f>
        <v>86</v>
      </c>
      <c r="BA7" s="10">
        <f aca="true" t="shared" si="6" ref="BA7:BA8">I25</f>
        <v>92</v>
      </c>
      <c r="BB7" s="10">
        <f aca="true" t="shared" si="7" ref="BB7:BB8">J25</f>
        <v>85</v>
      </c>
      <c r="BC7" s="10">
        <f aca="true" t="shared" si="8" ref="BC7:BC8">K25</f>
        <v>86</v>
      </c>
      <c r="BD7" s="10">
        <f aca="true" t="shared" si="9" ref="BD7:BD8">L25</f>
        <v>91</v>
      </c>
      <c r="BE7" s="10">
        <f aca="true" t="shared" si="10" ref="BE7:BE8">M25</f>
        <v>80</v>
      </c>
      <c r="BF7" s="10">
        <f aca="true" t="shared" si="11" ref="BF7:BF8">N25</f>
        <v>111</v>
      </c>
      <c r="BG7" s="10">
        <f aca="true" t="shared" si="12" ref="BG7:BG8">O25</f>
        <v>79</v>
      </c>
      <c r="BH7" s="10">
        <f aca="true" t="shared" si="13" ref="BH7:BH8">P25</f>
        <v>87</v>
      </c>
      <c r="BI7" s="10">
        <f aca="true" t="shared" si="14" ref="BI7:BI8">Q25</f>
        <v>76</v>
      </c>
      <c r="BJ7" s="10">
        <f aca="true" t="shared" si="15" ref="BJ7:BJ8">R25</f>
        <v>88</v>
      </c>
      <c r="BK7" s="10">
        <f aca="true" t="shared" si="16" ref="BK7:BK8">S25</f>
        <v>96</v>
      </c>
      <c r="BL7" s="10">
        <f aca="true" t="shared" si="17" ref="BL7:BL8">T25</f>
        <v>97</v>
      </c>
      <c r="BM7" s="10">
        <f aca="true" t="shared" si="18" ref="BM7:BM8">U25</f>
        <v>88</v>
      </c>
      <c r="BN7" s="10">
        <f aca="true" t="shared" si="19" ref="BN7:BN8">V25</f>
        <v>93</v>
      </c>
      <c r="BO7" s="10">
        <f aca="true" t="shared" si="20" ref="BO7:BO8">W25</f>
        <v>64</v>
      </c>
      <c r="BP7" s="10">
        <f aca="true" t="shared" si="21" ref="BP7:BP8">X25</f>
        <v>74</v>
      </c>
      <c r="BQ7" s="10">
        <f aca="true" t="shared" si="22" ref="BQ7:BQ8">Y25</f>
        <v>78</v>
      </c>
      <c r="BR7" s="10">
        <f aca="true" t="shared" si="23" ref="BR7:BR8">Z25</f>
        <v>91</v>
      </c>
      <c r="BS7" s="10">
        <f aca="true" t="shared" si="24" ref="BS7:BS8">AA25</f>
        <v>48</v>
      </c>
      <c r="BT7" s="10">
        <f aca="true" t="shared" si="25" ref="BT7:BT8">AB25</f>
        <v>56</v>
      </c>
      <c r="BU7" s="10">
        <f aca="true" t="shared" si="26" ref="BU7:BU8">AC25</f>
        <v>106</v>
      </c>
      <c r="BV7" s="10">
        <f aca="true" t="shared" si="27" ref="BV7:BV8">AD25</f>
        <v>91</v>
      </c>
      <c r="BW7" s="10">
        <f aca="true" t="shared" si="28" ref="BW7:BW8">AE25</f>
        <v>82</v>
      </c>
      <c r="BX7" s="10">
        <f aca="true" t="shared" si="29" ref="BX7:BX8">AF25</f>
        <v>93</v>
      </c>
      <c r="BY7" s="10">
        <f aca="true" t="shared" si="30" ref="BY7:BY8">AG25</f>
        <v>82</v>
      </c>
      <c r="BZ7" s="10">
        <f aca="true" t="shared" si="31" ref="BZ7:BZ8">AH25</f>
        <v>45</v>
      </c>
      <c r="CA7" s="11">
        <f>SUM(AV7:BZ7)</f>
        <v>2620</v>
      </c>
      <c r="CB7" s="11"/>
      <c r="CC7" s="11"/>
      <c r="CD7" s="11"/>
      <c r="CE7" s="11"/>
      <c r="CF7" s="11"/>
      <c r="CG7" s="11"/>
      <c r="CH7" s="11"/>
      <c r="CI7" s="11"/>
    </row>
    <row r="8" spans="1:87" s="10" customFormat="1" ht="1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0"/>
        <v>186</v>
      </c>
      <c r="AU8" s="10" t="s">
        <v>12</v>
      </c>
      <c r="AV8" s="10">
        <f t="shared" si="1"/>
        <v>75</v>
      </c>
      <c r="AW8" s="10">
        <f t="shared" si="2"/>
        <v>106</v>
      </c>
      <c r="AX8" s="10">
        <f t="shared" si="3"/>
        <v>88</v>
      </c>
      <c r="AY8" s="10">
        <f t="shared" si="4"/>
        <v>96</v>
      </c>
      <c r="AZ8" s="10">
        <f t="shared" si="5"/>
        <v>100</v>
      </c>
      <c r="BA8" s="10">
        <f t="shared" si="6"/>
        <v>91</v>
      </c>
      <c r="BB8" s="10">
        <f t="shared" si="7"/>
        <v>91</v>
      </c>
      <c r="BC8" s="10">
        <f t="shared" si="8"/>
        <v>93</v>
      </c>
      <c r="BD8" s="10">
        <f t="shared" si="9"/>
        <v>102</v>
      </c>
      <c r="BE8" s="10">
        <f t="shared" si="10"/>
        <v>101</v>
      </c>
      <c r="BF8" s="10">
        <f t="shared" si="11"/>
        <v>80</v>
      </c>
      <c r="BG8" s="10">
        <f t="shared" si="12"/>
        <v>78</v>
      </c>
      <c r="BH8" s="10">
        <f t="shared" si="13"/>
        <v>87</v>
      </c>
      <c r="BI8" s="10">
        <f t="shared" si="14"/>
        <v>85</v>
      </c>
      <c r="BJ8" s="10">
        <f t="shared" si="15"/>
        <v>86</v>
      </c>
      <c r="BK8" s="10">
        <f t="shared" si="16"/>
        <v>98</v>
      </c>
      <c r="BL8" s="10">
        <f t="shared" si="17"/>
        <v>86</v>
      </c>
      <c r="BM8" s="10">
        <f t="shared" si="18"/>
        <v>79</v>
      </c>
      <c r="BN8" s="10">
        <f t="shared" si="19"/>
        <v>86</v>
      </c>
      <c r="BO8" s="10">
        <f t="shared" si="20"/>
        <v>70</v>
      </c>
      <c r="BP8" s="10">
        <f t="shared" si="21"/>
        <v>87</v>
      </c>
      <c r="BQ8" s="10">
        <f t="shared" si="22"/>
        <v>92</v>
      </c>
      <c r="BR8" s="10">
        <f t="shared" si="23"/>
        <v>81</v>
      </c>
      <c r="BS8" s="10">
        <f t="shared" si="24"/>
        <v>71</v>
      </c>
      <c r="BT8" s="10">
        <f t="shared" si="25"/>
        <v>74</v>
      </c>
      <c r="BU8" s="10">
        <f t="shared" si="26"/>
        <v>102</v>
      </c>
      <c r="BV8" s="10">
        <f t="shared" si="27"/>
        <v>107</v>
      </c>
      <c r="BW8" s="10">
        <f t="shared" si="28"/>
        <v>106</v>
      </c>
      <c r="BX8" s="10">
        <f t="shared" si="29"/>
        <v>101</v>
      </c>
      <c r="BY8" s="10">
        <f t="shared" si="30"/>
        <v>112</v>
      </c>
      <c r="BZ8" s="10">
        <f t="shared" si="31"/>
        <v>78</v>
      </c>
      <c r="CA8" s="11"/>
      <c r="CB8" s="11"/>
      <c r="CC8" s="11"/>
      <c r="CD8" s="11"/>
      <c r="CE8" s="11"/>
      <c r="CF8" s="11"/>
      <c r="CG8" s="11"/>
      <c r="CH8" s="11"/>
      <c r="CI8" s="11"/>
    </row>
    <row r="9" spans="1:87" s="10" customFormat="1" ht="15" customHeight="1">
      <c r="A9" s="40"/>
      <c r="B9" s="41"/>
      <c r="C9" s="42" t="s">
        <v>13</v>
      </c>
      <c r="D9" s="43">
        <v>2</v>
      </c>
      <c r="E9" s="44">
        <v>2</v>
      </c>
      <c r="F9" s="44">
        <v>1</v>
      </c>
      <c r="G9" s="44">
        <v>2</v>
      </c>
      <c r="H9" s="44">
        <v>1</v>
      </c>
      <c r="I9" s="44">
        <v>1</v>
      </c>
      <c r="J9" s="44" t="s">
        <v>21</v>
      </c>
      <c r="K9" s="44">
        <v>1</v>
      </c>
      <c r="L9" s="44">
        <v>2</v>
      </c>
      <c r="M9" s="44">
        <v>3</v>
      </c>
      <c r="N9" s="44">
        <v>4</v>
      </c>
      <c r="O9" s="44">
        <v>5</v>
      </c>
      <c r="P9" s="44">
        <v>6</v>
      </c>
      <c r="Q9" s="44">
        <v>4</v>
      </c>
      <c r="R9" s="44">
        <v>4</v>
      </c>
      <c r="S9" s="44">
        <v>4</v>
      </c>
      <c r="T9" s="44">
        <v>3</v>
      </c>
      <c r="U9" s="44">
        <v>4</v>
      </c>
      <c r="V9" s="44">
        <v>5</v>
      </c>
      <c r="W9" s="44">
        <v>5</v>
      </c>
      <c r="X9" s="44">
        <v>5</v>
      </c>
      <c r="Y9" s="44">
        <v>5</v>
      </c>
      <c r="Z9" s="44">
        <v>4</v>
      </c>
      <c r="AA9" s="44">
        <v>2</v>
      </c>
      <c r="AB9" s="44">
        <v>2</v>
      </c>
      <c r="AC9" s="44">
        <v>4</v>
      </c>
      <c r="AD9" s="44">
        <v>6</v>
      </c>
      <c r="AE9" s="44">
        <v>6</v>
      </c>
      <c r="AF9" s="44">
        <v>6</v>
      </c>
      <c r="AG9" s="44">
        <v>4</v>
      </c>
      <c r="AH9" s="44">
        <v>5</v>
      </c>
      <c r="AI9" s="45">
        <f t="shared" si="0"/>
        <v>108</v>
      </c>
      <c r="AU9" s="10" t="s">
        <v>14</v>
      </c>
      <c r="AV9" s="10">
        <f>D28</f>
        <v>161</v>
      </c>
      <c r="AW9" s="10">
        <f>E28</f>
        <v>157</v>
      </c>
      <c r="AX9" s="10">
        <f>F28</f>
        <v>130</v>
      </c>
      <c r="AY9" s="10">
        <f>G28</f>
        <v>166</v>
      </c>
      <c r="AZ9" s="10">
        <f>H28</f>
        <v>151</v>
      </c>
      <c r="BA9" s="10">
        <f>I28</f>
        <v>164</v>
      </c>
      <c r="BB9" s="10">
        <f>J28</f>
        <v>153</v>
      </c>
      <c r="BC9" s="10">
        <f>K28</f>
        <v>162</v>
      </c>
      <c r="BD9" s="10">
        <f>L28</f>
        <v>153</v>
      </c>
      <c r="BE9" s="10">
        <f>M28</f>
        <v>132</v>
      </c>
      <c r="BF9" s="10">
        <f>N28</f>
        <v>139</v>
      </c>
      <c r="BG9" s="10">
        <f>O28</f>
        <v>126</v>
      </c>
      <c r="BH9" s="10">
        <f>P28</f>
        <v>148</v>
      </c>
      <c r="BI9" s="10">
        <f>Q28</f>
        <v>144</v>
      </c>
      <c r="BJ9" s="10">
        <f>R28</f>
        <v>145</v>
      </c>
      <c r="BK9" s="10">
        <f>S28</f>
        <v>145</v>
      </c>
      <c r="BL9" s="10">
        <f>T28</f>
        <v>119</v>
      </c>
      <c r="BM9" s="10">
        <f>U28</f>
        <v>124</v>
      </c>
      <c r="BN9" s="10">
        <f>V28</f>
        <v>139</v>
      </c>
      <c r="BO9" s="10">
        <f>W28</f>
        <v>101</v>
      </c>
      <c r="BP9" s="10">
        <f>X28</f>
        <v>134</v>
      </c>
      <c r="BQ9" s="10">
        <f>Y28</f>
        <v>143</v>
      </c>
      <c r="BR9" s="10">
        <f>Z28</f>
        <v>145</v>
      </c>
      <c r="BS9" s="10">
        <f>AA28</f>
        <v>88</v>
      </c>
      <c r="BT9" s="10">
        <f>AB28</f>
        <v>124</v>
      </c>
      <c r="BU9" s="10">
        <f>AC28</f>
        <v>142</v>
      </c>
      <c r="BV9" s="10">
        <f>AD28</f>
        <v>138</v>
      </c>
      <c r="BW9" s="10">
        <f>AE28</f>
        <v>142</v>
      </c>
      <c r="BX9" s="10">
        <f>AF28</f>
        <v>138</v>
      </c>
      <c r="BY9" s="10">
        <f>AG28</f>
        <v>142</v>
      </c>
      <c r="BZ9" s="10">
        <f>AH28</f>
        <v>87</v>
      </c>
      <c r="CA9" s="11"/>
      <c r="CB9" s="11"/>
      <c r="CC9" s="11"/>
      <c r="CD9" s="11"/>
      <c r="CE9" s="11"/>
      <c r="CF9" s="11"/>
      <c r="CG9" s="11"/>
      <c r="CH9" s="11"/>
      <c r="CI9" s="11"/>
    </row>
    <row r="10" spans="1:87" s="10" customFormat="1" ht="1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0"/>
        <v>310</v>
      </c>
      <c r="AU10" s="10" t="s">
        <v>16</v>
      </c>
      <c r="AV10" s="10">
        <f>D30</f>
        <v>85</v>
      </c>
      <c r="AW10" s="10">
        <f>E30</f>
        <v>99</v>
      </c>
      <c r="AX10" s="10">
        <f>F30</f>
        <v>91</v>
      </c>
      <c r="AY10" s="10">
        <f>G30</f>
        <v>69</v>
      </c>
      <c r="AZ10" s="10">
        <f>H30</f>
        <v>64</v>
      </c>
      <c r="BA10" s="10">
        <f>I30</f>
        <v>72</v>
      </c>
      <c r="BB10" s="10">
        <f>J30</f>
        <v>76</v>
      </c>
      <c r="BC10" s="10">
        <f>K30</f>
        <v>84</v>
      </c>
      <c r="BD10" s="10">
        <f>L30</f>
        <v>90</v>
      </c>
      <c r="BE10" s="10">
        <f>M30</f>
        <v>95</v>
      </c>
      <c r="BF10" s="10">
        <f>N30</f>
        <v>61</v>
      </c>
      <c r="BG10" s="10">
        <f>O30</f>
        <v>81</v>
      </c>
      <c r="BH10" s="10">
        <f>P30</f>
        <v>68</v>
      </c>
      <c r="BI10" s="10">
        <f>Q30</f>
        <v>89</v>
      </c>
      <c r="BJ10" s="10">
        <f>R30</f>
        <v>70</v>
      </c>
      <c r="BK10" s="10">
        <f>S30</f>
        <v>94</v>
      </c>
      <c r="BL10" s="10">
        <f>T30</f>
        <v>76</v>
      </c>
      <c r="BM10" s="10">
        <f>U30</f>
        <v>78</v>
      </c>
      <c r="BN10" s="10">
        <f>V30</f>
        <v>83</v>
      </c>
      <c r="BO10" s="10">
        <f>W30</f>
        <v>56</v>
      </c>
      <c r="BP10" s="10">
        <f>X30</f>
        <v>93</v>
      </c>
      <c r="BQ10" s="10">
        <f>Y30</f>
        <v>81</v>
      </c>
      <c r="BR10" s="10">
        <f>Z30</f>
        <v>70</v>
      </c>
      <c r="BS10" s="10">
        <f>AA30</f>
        <v>55</v>
      </c>
      <c r="BT10" s="10">
        <f>AB30</f>
        <v>65</v>
      </c>
      <c r="BU10" s="10">
        <f>AC30</f>
        <v>87</v>
      </c>
      <c r="BV10" s="10">
        <f>AD30</f>
        <v>93</v>
      </c>
      <c r="BW10" s="10">
        <f>AE30</f>
        <v>72</v>
      </c>
      <c r="BX10" s="10">
        <f>AF30</f>
        <v>72</v>
      </c>
      <c r="BY10" s="10">
        <f>AG30</f>
        <v>97</v>
      </c>
      <c r="BZ10" s="10">
        <f>AH30</f>
        <v>71</v>
      </c>
      <c r="CA10" s="11"/>
      <c r="CB10" s="11"/>
      <c r="CC10" s="11"/>
      <c r="CD10" s="11"/>
      <c r="CE10" s="11"/>
      <c r="CF10" s="11"/>
      <c r="CG10" s="11"/>
      <c r="CH10" s="11"/>
      <c r="CI10" s="11"/>
    </row>
    <row r="11" spans="1:87" s="10" customFormat="1" ht="15" customHeight="1">
      <c r="A11" s="29"/>
      <c r="B11" s="30"/>
      <c r="C11" s="31" t="s">
        <v>13</v>
      </c>
      <c r="D11" s="32">
        <v>9</v>
      </c>
      <c r="E11" s="33">
        <v>7</v>
      </c>
      <c r="F11" s="33">
        <v>9</v>
      </c>
      <c r="G11" s="33">
        <v>9</v>
      </c>
      <c r="H11" s="33">
        <v>9</v>
      </c>
      <c r="I11" s="33">
        <v>9</v>
      </c>
      <c r="J11" s="33">
        <v>10</v>
      </c>
      <c r="K11" s="33">
        <v>9</v>
      </c>
      <c r="L11" s="33">
        <v>8</v>
      </c>
      <c r="M11" s="33">
        <v>9</v>
      </c>
      <c r="N11" s="33">
        <v>8</v>
      </c>
      <c r="O11" s="33">
        <v>10</v>
      </c>
      <c r="P11" s="33">
        <v>9</v>
      </c>
      <c r="Q11" s="33">
        <v>9</v>
      </c>
      <c r="R11" s="33">
        <v>9</v>
      </c>
      <c r="S11" s="33">
        <v>9</v>
      </c>
      <c r="T11" s="33">
        <v>9</v>
      </c>
      <c r="U11" s="33">
        <v>9</v>
      </c>
      <c r="V11" s="33">
        <v>10</v>
      </c>
      <c r="W11" s="33">
        <v>9</v>
      </c>
      <c r="X11" s="33">
        <v>9</v>
      </c>
      <c r="Y11" s="33">
        <v>9</v>
      </c>
      <c r="Z11" s="33">
        <v>6</v>
      </c>
      <c r="AA11" s="33">
        <v>7</v>
      </c>
      <c r="AB11" s="33">
        <v>7</v>
      </c>
      <c r="AC11" s="33">
        <v>6</v>
      </c>
      <c r="AD11" s="33">
        <v>7</v>
      </c>
      <c r="AE11" s="33">
        <v>6</v>
      </c>
      <c r="AF11" s="33">
        <v>5</v>
      </c>
      <c r="AG11" s="33">
        <v>5</v>
      </c>
      <c r="AH11" s="33">
        <v>5</v>
      </c>
      <c r="AI11" s="34">
        <f t="shared" si="0"/>
        <v>251</v>
      </c>
      <c r="AU11" s="10" t="s">
        <v>17</v>
      </c>
      <c r="AV11" s="10">
        <f>SUM(D32,D33,D35,D36)</f>
        <v>239</v>
      </c>
      <c r="AW11" s="10">
        <f>SUM(E32,E33,E35,E36)</f>
        <v>256</v>
      </c>
      <c r="AX11" s="10">
        <f>SUM(F32,F33,F35,F36)</f>
        <v>239</v>
      </c>
      <c r="AY11" s="10">
        <f>SUM(G32,G33,G35,G36)</f>
        <v>211</v>
      </c>
      <c r="AZ11" s="10">
        <f>SUM(H32,H33,H35,H36)</f>
        <v>219</v>
      </c>
      <c r="BA11" s="10">
        <f>SUM(I32,I33,I35,I36)</f>
        <v>246</v>
      </c>
      <c r="BB11" s="10">
        <f>SUM(J32,J33,J35,J36)</f>
        <v>205</v>
      </c>
      <c r="BC11" s="10">
        <f>SUM(K32,K33,K35,K36)</f>
        <v>219</v>
      </c>
      <c r="BD11" s="10">
        <f>SUM(L32,L33,L35,L36)</f>
        <v>268</v>
      </c>
      <c r="BE11" s="10">
        <f>SUM(M32,M33,M35,M36)</f>
        <v>252</v>
      </c>
      <c r="BF11" s="10">
        <f>SUM(N32,N33,N35,N36)</f>
        <v>192</v>
      </c>
      <c r="BG11" s="10">
        <f>SUM(O32,O33,O35,O36)</f>
        <v>222</v>
      </c>
      <c r="BH11" s="10">
        <f>SUM(P32,P33,P35,P36)</f>
        <v>239</v>
      </c>
      <c r="BI11" s="10">
        <f>SUM(Q32,Q33,Q35,Q36)</f>
        <v>222</v>
      </c>
      <c r="BJ11" s="10">
        <f>SUM(R32,R33,R35,R36)</f>
        <v>252</v>
      </c>
      <c r="BK11" s="10">
        <f>SUM(S32,S33,S35,S36)</f>
        <v>266</v>
      </c>
      <c r="BL11" s="10">
        <f>SUM(T32,T33,T35,T36)</f>
        <v>220</v>
      </c>
      <c r="BM11" s="10">
        <f>SUM(U32,U33,U35,U36)</f>
        <v>197</v>
      </c>
      <c r="BN11" s="10">
        <f>SUM(V32,V33,V35,V36)</f>
        <v>216</v>
      </c>
      <c r="BO11" s="10">
        <f>SUM(W32,W33,W35,W36)</f>
        <v>188</v>
      </c>
      <c r="BP11" s="10">
        <f>SUM(X32,X33,X35,X36)</f>
        <v>202</v>
      </c>
      <c r="BQ11" s="10">
        <f>SUM(Y32,Y33,Y35,Y36)</f>
        <v>226</v>
      </c>
      <c r="BR11" s="10">
        <f>SUM(Z32,Z33,Z35,Z36)</f>
        <v>183</v>
      </c>
      <c r="BS11" s="10">
        <f>SUM(AA32,AA33,AA35,AA36)</f>
        <v>169</v>
      </c>
      <c r="BT11" s="10">
        <f>SUM(AB32,AB33,AB35,AB36)</f>
        <v>164</v>
      </c>
      <c r="BU11" s="10">
        <f>SUM(AC32,AC33,AC35,AC36)</f>
        <v>241</v>
      </c>
      <c r="BV11" s="10">
        <f>SUM(AD32,AD33,AD35,AD36)</f>
        <v>250</v>
      </c>
      <c r="BW11" s="10">
        <f>SUM(AE32,AE33,AE35,AE36)</f>
        <v>231</v>
      </c>
      <c r="BX11" s="10">
        <f>SUM(AF32,AF33,AF35,AF36)</f>
        <v>183</v>
      </c>
      <c r="BY11" s="10">
        <f>SUM(AG32,AG33,AG35,AG36)</f>
        <v>219</v>
      </c>
      <c r="BZ11" s="10">
        <f>SUM(AH32,AH33,AH35,AH36)</f>
        <v>199</v>
      </c>
      <c r="CA11" s="11"/>
      <c r="CB11" s="11"/>
      <c r="CC11" s="11"/>
      <c r="CD11" s="11"/>
      <c r="CE11" s="11"/>
      <c r="CF11" s="11"/>
      <c r="CG11" s="11"/>
      <c r="CH11" s="11"/>
      <c r="CI11" s="11"/>
    </row>
    <row r="12" spans="1:87" s="10" customFormat="1" ht="1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0"/>
        <v>155</v>
      </c>
      <c r="AU12" s="10" t="s">
        <v>19</v>
      </c>
      <c r="AV12" s="10">
        <f>SUM(D37,D38)</f>
        <v>18</v>
      </c>
      <c r="AW12" s="10">
        <f>SUM(E37,E38)</f>
        <v>49</v>
      </c>
      <c r="AX12" s="10">
        <f>SUM(F37,F38)</f>
        <v>40</v>
      </c>
      <c r="AY12" s="10">
        <f>SUM(G37,G38)</f>
        <v>28</v>
      </c>
      <c r="AZ12" s="10">
        <f>SUM(H37,H38)</f>
        <v>41</v>
      </c>
      <c r="BA12" s="10">
        <f>SUM(I37,I38)</f>
        <v>45</v>
      </c>
      <c r="BB12" s="10">
        <f>SUM(J37,J38)</f>
        <v>29</v>
      </c>
      <c r="BC12" s="10">
        <f>SUM(K37,K38)</f>
        <v>19</v>
      </c>
      <c r="BD12" s="10">
        <f>SUM(L37,L38)</f>
        <v>48</v>
      </c>
      <c r="BE12" s="10">
        <f>SUM(M37,M38)</f>
        <v>32</v>
      </c>
      <c r="BF12" s="10">
        <f>SUM(N37,N38)</f>
        <v>33</v>
      </c>
      <c r="BG12" s="10">
        <f>SUM(O37,O38)</f>
        <v>41</v>
      </c>
      <c r="BH12" s="10">
        <f>SUM(P37,P38)</f>
        <v>38</v>
      </c>
      <c r="BI12" s="10">
        <f>SUM(Q37,Q38)</f>
        <v>36</v>
      </c>
      <c r="BJ12" s="10">
        <f>SUM(R37,R38)</f>
        <v>31</v>
      </c>
      <c r="BK12" s="10">
        <f>SUM(S37,S38)</f>
        <v>46</v>
      </c>
      <c r="BL12" s="10">
        <f>SUM(T37,T38)</f>
        <v>39</v>
      </c>
      <c r="BM12" s="10">
        <f>SUM(U37,U38)</f>
        <v>35</v>
      </c>
      <c r="BN12" s="10">
        <f>SUM(V37,V38)</f>
        <v>35</v>
      </c>
      <c r="BO12" s="10">
        <f>SUM(W37,W38)</f>
        <v>27</v>
      </c>
      <c r="BP12" s="10">
        <f>SUM(X37,X38)</f>
        <v>30</v>
      </c>
      <c r="BQ12" s="10">
        <f>SUM(Y37,Y38)</f>
        <v>27</v>
      </c>
      <c r="BR12" s="10">
        <f>SUM(Z37,Z38)</f>
        <v>42</v>
      </c>
      <c r="BS12" s="10">
        <f>SUM(AA37,AA38)</f>
        <v>16</v>
      </c>
      <c r="BT12" s="10">
        <f>SUM(AB37,AB38)</f>
        <v>25</v>
      </c>
      <c r="BU12" s="10">
        <f>SUM(AC37,AC38)</f>
        <v>48</v>
      </c>
      <c r="BV12" s="10">
        <f>SUM(AD37,AD38)</f>
        <v>50</v>
      </c>
      <c r="BW12" s="10">
        <f>SUM(AE37,AE38)</f>
        <v>27</v>
      </c>
      <c r="BX12" s="10">
        <f>SUM(AF37,AF38)</f>
        <v>30</v>
      </c>
      <c r="BY12" s="10">
        <f>SUM(AG37,AG38)</f>
        <v>45</v>
      </c>
      <c r="BZ12" s="10">
        <f>SUM(AH37,AH38)</f>
        <v>24</v>
      </c>
      <c r="CA12" s="11"/>
      <c r="CB12" s="11"/>
      <c r="CC12" s="11"/>
      <c r="CD12" s="11"/>
      <c r="CE12" s="11"/>
      <c r="CF12" s="11"/>
      <c r="CG12" s="11"/>
      <c r="CH12" s="11"/>
      <c r="CI12" s="11"/>
    </row>
    <row r="13" spans="1:87" s="10" customFormat="1" ht="15" customHeight="1">
      <c r="A13" s="40"/>
      <c r="B13" s="41"/>
      <c r="C13" s="42" t="s">
        <v>13</v>
      </c>
      <c r="D13" s="43">
        <v>1</v>
      </c>
      <c r="E13" s="44">
        <v>3</v>
      </c>
      <c r="F13" s="44">
        <v>3</v>
      </c>
      <c r="G13" s="44">
        <v>1</v>
      </c>
      <c r="H13" s="44">
        <v>2</v>
      </c>
      <c r="I13" s="44">
        <v>3</v>
      </c>
      <c r="J13" s="44">
        <v>3</v>
      </c>
      <c r="K13" s="44">
        <v>4</v>
      </c>
      <c r="L13" s="44">
        <v>4</v>
      </c>
      <c r="M13" s="44">
        <v>4</v>
      </c>
      <c r="N13" s="44">
        <v>4</v>
      </c>
      <c r="O13" s="44">
        <v>4</v>
      </c>
      <c r="P13" s="44">
        <v>4</v>
      </c>
      <c r="Q13" s="44">
        <v>4</v>
      </c>
      <c r="R13" s="44">
        <v>4</v>
      </c>
      <c r="S13" s="44">
        <v>4</v>
      </c>
      <c r="T13" s="44">
        <v>4</v>
      </c>
      <c r="U13" s="44">
        <v>4</v>
      </c>
      <c r="V13" s="44">
        <v>4</v>
      </c>
      <c r="W13" s="44">
        <v>2</v>
      </c>
      <c r="X13" s="44">
        <v>3</v>
      </c>
      <c r="Y13" s="44">
        <v>3</v>
      </c>
      <c r="Z13" s="44">
        <v>1</v>
      </c>
      <c r="AA13" s="44">
        <v>1</v>
      </c>
      <c r="AB13" s="44">
        <v>2</v>
      </c>
      <c r="AC13" s="44">
        <v>3</v>
      </c>
      <c r="AD13" s="44">
        <v>3</v>
      </c>
      <c r="AE13" s="44">
        <v>4</v>
      </c>
      <c r="AF13" s="44">
        <v>4</v>
      </c>
      <c r="AG13" s="44">
        <v>4</v>
      </c>
      <c r="AH13" s="44">
        <v>4</v>
      </c>
      <c r="AI13" s="45">
        <f t="shared" si="0"/>
        <v>98</v>
      </c>
      <c r="AU13" s="10" t="s">
        <v>20</v>
      </c>
      <c r="AV13" s="10">
        <f>D39</f>
        <v>112</v>
      </c>
      <c r="AW13" s="10">
        <f>E39</f>
        <v>194</v>
      </c>
      <c r="AX13" s="10">
        <f>F39</f>
        <v>161</v>
      </c>
      <c r="AY13" s="10">
        <f>G39</f>
        <v>175</v>
      </c>
      <c r="AZ13" s="10">
        <f>H39</f>
        <v>163</v>
      </c>
      <c r="BA13" s="10">
        <f>I39</f>
        <v>154</v>
      </c>
      <c r="BB13" s="10">
        <f>J39</f>
        <v>207</v>
      </c>
      <c r="BC13" s="10">
        <f>K39</f>
        <v>151</v>
      </c>
      <c r="BD13" s="10">
        <f>L39</f>
        <v>193</v>
      </c>
      <c r="BE13" s="10">
        <f>M39</f>
        <v>168</v>
      </c>
      <c r="BF13" s="10">
        <f>N39</f>
        <v>179</v>
      </c>
      <c r="BG13" s="10">
        <f>O39</f>
        <v>169</v>
      </c>
      <c r="BH13" s="10">
        <f>P39</f>
        <v>166</v>
      </c>
      <c r="BI13" s="10">
        <f>Q39</f>
        <v>179</v>
      </c>
      <c r="BJ13" s="10">
        <f>R39</f>
        <v>129</v>
      </c>
      <c r="BK13" s="10">
        <f>S39</f>
        <v>181</v>
      </c>
      <c r="BL13" s="10">
        <f>T39</f>
        <v>129</v>
      </c>
      <c r="BM13" s="10">
        <f>U39</f>
        <v>135</v>
      </c>
      <c r="BN13" s="10">
        <f>V39</f>
        <v>145</v>
      </c>
      <c r="BO13" s="10">
        <f>W39</f>
        <v>141</v>
      </c>
      <c r="BP13" s="10">
        <f>X39</f>
        <v>183</v>
      </c>
      <c r="BQ13" s="10">
        <f>Y39</f>
        <v>203</v>
      </c>
      <c r="BR13" s="10">
        <f>Z39</f>
        <v>166</v>
      </c>
      <c r="BS13" s="10">
        <f>AA39</f>
        <v>155</v>
      </c>
      <c r="BT13" s="10">
        <f>AB39</f>
        <v>165</v>
      </c>
      <c r="BU13" s="10">
        <f>AC39</f>
        <v>224</v>
      </c>
      <c r="BV13" s="10">
        <f>AD39</f>
        <v>183</v>
      </c>
      <c r="BW13" s="10">
        <f>AE39</f>
        <v>211</v>
      </c>
      <c r="BX13" s="10">
        <f>AF39</f>
        <v>275</v>
      </c>
      <c r="BY13" s="10">
        <f>AG39</f>
        <v>184</v>
      </c>
      <c r="BZ13" s="10">
        <f>AH39</f>
        <v>176</v>
      </c>
      <c r="CA13" s="11"/>
      <c r="CB13" s="11"/>
      <c r="CC13" s="11"/>
      <c r="CD13" s="11"/>
      <c r="CE13" s="11"/>
      <c r="CF13" s="11"/>
      <c r="CG13" s="11"/>
      <c r="CH13" s="11"/>
      <c r="CI13" s="11"/>
    </row>
    <row r="14" spans="1:87" s="10" customFormat="1" ht="1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0"/>
        <v>0</v>
      </c>
      <c r="CA14" s="11"/>
      <c r="CB14" s="11"/>
      <c r="CC14" s="11"/>
      <c r="CD14" s="11"/>
      <c r="CE14" s="11"/>
      <c r="CF14" s="11"/>
      <c r="CG14" s="11"/>
      <c r="CH14" s="11"/>
      <c r="CI14" s="11"/>
    </row>
    <row r="15" spans="1:87" s="10" customFormat="1" ht="1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0"/>
        <v>0</v>
      </c>
      <c r="CA15" s="11"/>
      <c r="CB15" s="11"/>
      <c r="CC15" s="11"/>
      <c r="CD15" s="11"/>
      <c r="CE15" s="11"/>
      <c r="CF15" s="11"/>
      <c r="CG15" s="11"/>
      <c r="CH15" s="11"/>
      <c r="CI15" s="11"/>
    </row>
    <row r="16" spans="1:87" s="10" customFormat="1" ht="1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0"/>
        <v>403</v>
      </c>
      <c r="CA16" s="11"/>
      <c r="CB16" s="11"/>
      <c r="CC16" s="11"/>
      <c r="CD16" s="11"/>
      <c r="CE16" s="11"/>
      <c r="CF16" s="11"/>
      <c r="CG16" s="11"/>
      <c r="CH16" s="11"/>
      <c r="CI16" s="11"/>
    </row>
    <row r="17" spans="1:87" s="10" customFormat="1" ht="15" customHeight="1">
      <c r="A17" s="29"/>
      <c r="B17" s="30"/>
      <c r="C17" s="31" t="s">
        <v>13</v>
      </c>
      <c r="D17" s="33">
        <v>12</v>
      </c>
      <c r="E17" s="33">
        <v>13</v>
      </c>
      <c r="F17" s="33">
        <v>13</v>
      </c>
      <c r="G17" s="33">
        <v>13</v>
      </c>
      <c r="H17" s="33">
        <v>12</v>
      </c>
      <c r="I17" s="33">
        <v>12</v>
      </c>
      <c r="J17" s="33">
        <v>13</v>
      </c>
      <c r="K17" s="33">
        <v>13</v>
      </c>
      <c r="L17" s="33">
        <v>13</v>
      </c>
      <c r="M17" s="33">
        <v>13</v>
      </c>
      <c r="N17" s="33">
        <v>13</v>
      </c>
      <c r="O17" s="33">
        <v>13</v>
      </c>
      <c r="P17" s="33">
        <v>11</v>
      </c>
      <c r="Q17" s="33">
        <v>11</v>
      </c>
      <c r="R17" s="33">
        <v>11</v>
      </c>
      <c r="S17" s="33">
        <v>10</v>
      </c>
      <c r="T17" s="33">
        <v>12</v>
      </c>
      <c r="U17" s="33">
        <v>11</v>
      </c>
      <c r="V17" s="33">
        <v>10</v>
      </c>
      <c r="W17" s="33">
        <v>9</v>
      </c>
      <c r="X17" s="33">
        <v>7</v>
      </c>
      <c r="Y17" s="33">
        <v>8</v>
      </c>
      <c r="Z17" s="33">
        <v>10</v>
      </c>
      <c r="AA17" s="33">
        <v>11</v>
      </c>
      <c r="AB17" s="33">
        <v>12</v>
      </c>
      <c r="AC17" s="33">
        <v>11</v>
      </c>
      <c r="AD17" s="33">
        <v>12</v>
      </c>
      <c r="AE17" s="33">
        <v>13</v>
      </c>
      <c r="AF17" s="33">
        <v>13</v>
      </c>
      <c r="AG17" s="33">
        <v>11</v>
      </c>
      <c r="AH17" s="33">
        <v>12</v>
      </c>
      <c r="AI17" s="34">
        <f t="shared" si="0"/>
        <v>358</v>
      </c>
      <c r="CA17" s="11"/>
      <c r="CB17" s="11"/>
      <c r="CC17" s="11"/>
      <c r="CD17" s="11"/>
      <c r="CE17" s="11"/>
      <c r="CF17" s="11"/>
      <c r="CG17" s="11"/>
      <c r="CH17" s="11"/>
      <c r="CI17" s="11"/>
    </row>
    <row r="18" spans="1:87" s="10" customFormat="1" ht="1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0"/>
        <v>186</v>
      </c>
      <c r="CA18" s="11"/>
      <c r="CB18" s="11"/>
      <c r="CC18" s="11"/>
      <c r="CD18" s="11"/>
      <c r="CE18" s="11"/>
      <c r="CF18" s="11"/>
      <c r="CG18" s="11"/>
      <c r="CH18" s="11"/>
      <c r="CI18" s="11"/>
    </row>
    <row r="19" spans="1:87" s="10" customFormat="1" ht="15" customHeight="1">
      <c r="A19" s="29"/>
      <c r="B19" s="30"/>
      <c r="C19" s="31" t="s">
        <v>13</v>
      </c>
      <c r="D19" s="33">
        <v>4</v>
      </c>
      <c r="E19" s="33">
        <v>4</v>
      </c>
      <c r="F19" s="33">
        <v>3</v>
      </c>
      <c r="G19" s="33">
        <v>4</v>
      </c>
      <c r="H19" s="33">
        <v>3</v>
      </c>
      <c r="I19" s="33">
        <v>3</v>
      </c>
      <c r="J19" s="33">
        <v>3</v>
      </c>
      <c r="K19" s="33">
        <v>3</v>
      </c>
      <c r="L19" s="33">
        <v>3</v>
      </c>
      <c r="M19" s="33">
        <v>3</v>
      </c>
      <c r="N19" s="33">
        <v>2</v>
      </c>
      <c r="O19" s="33">
        <v>2</v>
      </c>
      <c r="P19" s="33">
        <v>3</v>
      </c>
      <c r="Q19" s="33">
        <v>4</v>
      </c>
      <c r="R19" s="33">
        <v>4</v>
      </c>
      <c r="S19" s="33">
        <v>4</v>
      </c>
      <c r="T19" s="33">
        <v>3</v>
      </c>
      <c r="U19" s="33">
        <v>4</v>
      </c>
      <c r="V19" s="33">
        <v>5</v>
      </c>
      <c r="W19" s="33">
        <v>5</v>
      </c>
      <c r="X19" s="33">
        <v>5</v>
      </c>
      <c r="Y19" s="33">
        <v>5</v>
      </c>
      <c r="Z19" s="33">
        <v>5</v>
      </c>
      <c r="AA19" s="33">
        <v>5</v>
      </c>
      <c r="AB19" s="33">
        <v>5</v>
      </c>
      <c r="AC19" s="33">
        <v>4</v>
      </c>
      <c r="AD19" s="33">
        <v>2</v>
      </c>
      <c r="AE19" s="33">
        <v>2</v>
      </c>
      <c r="AF19" s="33">
        <v>3</v>
      </c>
      <c r="AG19" s="33">
        <v>4</v>
      </c>
      <c r="AH19" s="33">
        <v>4</v>
      </c>
      <c r="AI19" s="34">
        <f t="shared" si="0"/>
        <v>113</v>
      </c>
      <c r="CA19" s="11"/>
      <c r="CB19" s="11"/>
      <c r="CC19" s="11"/>
      <c r="CD19" s="11"/>
      <c r="CE19" s="11"/>
      <c r="CF19" s="11"/>
      <c r="CG19" s="11"/>
      <c r="CH19" s="11"/>
      <c r="CI19" s="11"/>
    </row>
    <row r="20" spans="1:87" s="10" customFormat="1" ht="1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0"/>
        <v>124</v>
      </c>
      <c r="CA20" s="11"/>
      <c r="CB20" s="11"/>
      <c r="CC20" s="11"/>
      <c r="CD20" s="11"/>
      <c r="CE20" s="11"/>
      <c r="CF20" s="11"/>
      <c r="CG20" s="11"/>
      <c r="CH20" s="11"/>
      <c r="CI20" s="11"/>
    </row>
    <row r="21" spans="1:87" s="10" customFormat="1" ht="15" customHeight="1">
      <c r="A21" s="40"/>
      <c r="B21" s="41"/>
      <c r="C21" s="42" t="s">
        <v>13</v>
      </c>
      <c r="D21" s="44">
        <v>2</v>
      </c>
      <c r="E21" s="44">
        <v>4</v>
      </c>
      <c r="F21" s="44">
        <v>4</v>
      </c>
      <c r="G21" s="44">
        <v>4</v>
      </c>
      <c r="H21" s="44">
        <v>4</v>
      </c>
      <c r="I21" s="44">
        <v>4</v>
      </c>
      <c r="J21" s="44">
        <v>4</v>
      </c>
      <c r="K21" s="44">
        <v>4</v>
      </c>
      <c r="L21" s="44">
        <v>4</v>
      </c>
      <c r="M21" s="44">
        <v>4</v>
      </c>
      <c r="N21" s="44">
        <v>3</v>
      </c>
      <c r="O21" s="44">
        <v>2</v>
      </c>
      <c r="P21" s="44" t="s">
        <v>21</v>
      </c>
      <c r="Q21" s="44" t="s">
        <v>21</v>
      </c>
      <c r="R21" s="44" t="s">
        <v>21</v>
      </c>
      <c r="S21" s="44">
        <v>2</v>
      </c>
      <c r="T21" s="44">
        <v>2</v>
      </c>
      <c r="U21" s="44">
        <v>2</v>
      </c>
      <c r="V21" s="44">
        <v>4</v>
      </c>
      <c r="W21" s="44">
        <v>4</v>
      </c>
      <c r="X21" s="44">
        <v>4</v>
      </c>
      <c r="Y21" s="44">
        <v>4</v>
      </c>
      <c r="Z21" s="44">
        <v>4</v>
      </c>
      <c r="AA21" s="44">
        <v>4</v>
      </c>
      <c r="AB21" s="44">
        <v>4</v>
      </c>
      <c r="AC21" s="44">
        <v>4</v>
      </c>
      <c r="AD21" s="44">
        <v>4</v>
      </c>
      <c r="AE21" s="44">
        <v>4</v>
      </c>
      <c r="AF21" s="44">
        <v>4</v>
      </c>
      <c r="AG21" s="44">
        <v>4</v>
      </c>
      <c r="AH21" s="44">
        <v>3</v>
      </c>
      <c r="AI21" s="45">
        <f t="shared" si="0"/>
        <v>100</v>
      </c>
      <c r="CA21" s="11"/>
      <c r="CB21" s="11"/>
      <c r="CC21" s="11"/>
      <c r="CD21" s="11"/>
      <c r="CE21" s="11"/>
      <c r="CF21" s="11"/>
      <c r="CG21" s="11"/>
      <c r="CH21" s="11"/>
      <c r="CI21" s="11"/>
    </row>
    <row r="22" spans="1:87" s="10" customFormat="1" ht="15" customHeight="1">
      <c r="A22" s="21" t="s">
        <v>27</v>
      </c>
      <c r="B22" s="22" t="s">
        <v>10</v>
      </c>
      <c r="C22" s="23" t="s">
        <v>11</v>
      </c>
      <c r="D22" s="38">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0"/>
        <v>434</v>
      </c>
      <c r="CA22" s="11"/>
      <c r="CB22" s="11"/>
      <c r="CC22" s="11"/>
      <c r="CD22" s="11"/>
      <c r="CE22" s="11"/>
      <c r="CF22" s="11"/>
      <c r="CG22" s="11"/>
      <c r="CH22" s="11"/>
      <c r="CI22" s="11"/>
    </row>
    <row r="23" spans="1:87" s="10" customFormat="1" ht="15" customHeight="1">
      <c r="A23" s="40"/>
      <c r="B23" s="41"/>
      <c r="C23" s="42" t="s">
        <v>13</v>
      </c>
      <c r="D23" s="44">
        <v>12</v>
      </c>
      <c r="E23" s="44">
        <v>12</v>
      </c>
      <c r="F23" s="44">
        <v>9</v>
      </c>
      <c r="G23" s="44">
        <v>9</v>
      </c>
      <c r="H23" s="44">
        <v>5</v>
      </c>
      <c r="I23" s="44">
        <v>7</v>
      </c>
      <c r="J23" s="44">
        <v>8</v>
      </c>
      <c r="K23" s="44">
        <v>8</v>
      </c>
      <c r="L23" s="44">
        <v>9</v>
      </c>
      <c r="M23" s="44">
        <v>10</v>
      </c>
      <c r="N23" s="44">
        <v>9</v>
      </c>
      <c r="O23" s="44">
        <v>8</v>
      </c>
      <c r="P23" s="44">
        <v>10</v>
      </c>
      <c r="Q23" s="44">
        <v>8</v>
      </c>
      <c r="R23" s="44">
        <v>7</v>
      </c>
      <c r="S23" s="44">
        <v>7</v>
      </c>
      <c r="T23" s="44">
        <v>10</v>
      </c>
      <c r="U23" s="44">
        <v>7</v>
      </c>
      <c r="V23" s="44">
        <v>8</v>
      </c>
      <c r="W23" s="44">
        <v>7</v>
      </c>
      <c r="X23" s="44">
        <v>8</v>
      </c>
      <c r="Y23" s="44">
        <v>7</v>
      </c>
      <c r="Z23" s="44">
        <v>8</v>
      </c>
      <c r="AA23" s="44">
        <v>7</v>
      </c>
      <c r="AB23" s="44">
        <v>7</v>
      </c>
      <c r="AC23" s="44">
        <v>5</v>
      </c>
      <c r="AD23" s="44">
        <v>6</v>
      </c>
      <c r="AE23" s="44">
        <v>9</v>
      </c>
      <c r="AF23" s="44">
        <v>9</v>
      </c>
      <c r="AG23" s="44">
        <v>8</v>
      </c>
      <c r="AH23" s="33">
        <v>7</v>
      </c>
      <c r="AI23" s="45">
        <f t="shared" si="0"/>
        <v>251</v>
      </c>
      <c r="CA23" s="11"/>
      <c r="CB23" s="11"/>
      <c r="CC23" s="11"/>
      <c r="CD23" s="11"/>
      <c r="CE23" s="11"/>
      <c r="CF23" s="11"/>
      <c r="CG23" s="11"/>
      <c r="CH23" s="11"/>
      <c r="CI23" s="11"/>
    </row>
    <row r="24" spans="1:87" s="10" customFormat="1" ht="15" customHeight="1">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CA24" s="11"/>
      <c r="CB24" s="11"/>
      <c r="CC24" s="11"/>
      <c r="CD24" s="11"/>
      <c r="CE24" s="11"/>
      <c r="CF24" s="11"/>
      <c r="CG24" s="11"/>
      <c r="CH24" s="11"/>
      <c r="CI24" s="11"/>
    </row>
    <row r="25" spans="1:87" s="10" customFormat="1" ht="15" customHeight="1">
      <c r="A25" s="48" t="s">
        <v>9</v>
      </c>
      <c r="B25" s="48"/>
      <c r="C25" s="49"/>
      <c r="D25" s="50">
        <v>89</v>
      </c>
      <c r="E25" s="51">
        <v>101</v>
      </c>
      <c r="F25" s="51">
        <v>87</v>
      </c>
      <c r="G25" s="51">
        <v>98</v>
      </c>
      <c r="H25" s="51">
        <v>86</v>
      </c>
      <c r="I25" s="51">
        <v>92</v>
      </c>
      <c r="J25" s="51">
        <v>85</v>
      </c>
      <c r="K25" s="51">
        <v>86</v>
      </c>
      <c r="L25" s="51">
        <v>91</v>
      </c>
      <c r="M25" s="51">
        <v>80</v>
      </c>
      <c r="N25" s="51">
        <v>111</v>
      </c>
      <c r="O25" s="51">
        <v>79</v>
      </c>
      <c r="P25" s="51">
        <v>87</v>
      </c>
      <c r="Q25" s="51">
        <v>76</v>
      </c>
      <c r="R25" s="51">
        <v>88</v>
      </c>
      <c r="S25" s="51">
        <v>96</v>
      </c>
      <c r="T25" s="51">
        <v>97</v>
      </c>
      <c r="U25" s="51">
        <v>88</v>
      </c>
      <c r="V25" s="51">
        <v>93</v>
      </c>
      <c r="W25" s="51">
        <v>64</v>
      </c>
      <c r="X25" s="51">
        <v>74</v>
      </c>
      <c r="Y25" s="51">
        <v>78</v>
      </c>
      <c r="Z25" s="51">
        <v>91</v>
      </c>
      <c r="AA25" s="51">
        <v>48</v>
      </c>
      <c r="AB25" s="51">
        <v>56</v>
      </c>
      <c r="AC25" s="51">
        <v>106</v>
      </c>
      <c r="AD25" s="51">
        <v>91</v>
      </c>
      <c r="AE25" s="51">
        <v>82</v>
      </c>
      <c r="AF25" s="51">
        <v>93</v>
      </c>
      <c r="AG25" s="51">
        <v>82</v>
      </c>
      <c r="AH25" s="51">
        <v>45</v>
      </c>
      <c r="AI25" s="52">
        <f aca="true" t="shared" si="32" ref="AI25:AI44">SUM(D25:AH25)</f>
        <v>2620</v>
      </c>
      <c r="CA25" s="11"/>
      <c r="CB25" s="11"/>
      <c r="CC25" s="11"/>
      <c r="CD25" s="11"/>
      <c r="CE25" s="11"/>
      <c r="CF25" s="11"/>
      <c r="CG25" s="11"/>
      <c r="CH25" s="11"/>
      <c r="CI25" s="11"/>
    </row>
    <row r="26" spans="1:87" s="10" customFormat="1" ht="15" customHeight="1">
      <c r="A26" s="54" t="s">
        <v>12</v>
      </c>
      <c r="B26" s="54"/>
      <c r="C26" s="55"/>
      <c r="D26" s="57">
        <v>75</v>
      </c>
      <c r="E26" s="57">
        <v>106</v>
      </c>
      <c r="F26" s="57">
        <v>88</v>
      </c>
      <c r="G26" s="57">
        <v>96</v>
      </c>
      <c r="H26" s="57">
        <v>100</v>
      </c>
      <c r="I26" s="57">
        <v>91</v>
      </c>
      <c r="J26" s="57">
        <v>91</v>
      </c>
      <c r="K26" s="57">
        <v>93</v>
      </c>
      <c r="L26" s="57">
        <v>102</v>
      </c>
      <c r="M26" s="57">
        <v>101</v>
      </c>
      <c r="N26" s="57">
        <v>80</v>
      </c>
      <c r="O26" s="57">
        <v>78</v>
      </c>
      <c r="P26" s="57">
        <v>87</v>
      </c>
      <c r="Q26" s="57">
        <v>85</v>
      </c>
      <c r="R26" s="57">
        <v>86</v>
      </c>
      <c r="S26" s="57">
        <v>98</v>
      </c>
      <c r="T26" s="57">
        <v>86</v>
      </c>
      <c r="U26" s="57">
        <v>79</v>
      </c>
      <c r="V26" s="57">
        <v>86</v>
      </c>
      <c r="W26" s="57">
        <v>70</v>
      </c>
      <c r="X26" s="57">
        <v>87</v>
      </c>
      <c r="Y26" s="57">
        <v>92</v>
      </c>
      <c r="Z26" s="57">
        <v>81</v>
      </c>
      <c r="AA26" s="57">
        <v>71</v>
      </c>
      <c r="AB26" s="57">
        <v>74</v>
      </c>
      <c r="AC26" s="57">
        <v>102</v>
      </c>
      <c r="AD26" s="57">
        <v>107</v>
      </c>
      <c r="AE26" s="57">
        <v>106</v>
      </c>
      <c r="AF26" s="57">
        <v>101</v>
      </c>
      <c r="AG26" s="57">
        <v>112</v>
      </c>
      <c r="AH26" s="57">
        <v>78</v>
      </c>
      <c r="AI26" s="58">
        <f t="shared" si="32"/>
        <v>2789</v>
      </c>
      <c r="CA26" s="11"/>
      <c r="CB26" s="11"/>
      <c r="CC26" s="11"/>
      <c r="CD26" s="11"/>
      <c r="CE26" s="11"/>
      <c r="CF26" s="11"/>
      <c r="CG26" s="11"/>
      <c r="CH26" s="11"/>
      <c r="CI26" s="11"/>
    </row>
    <row r="27" spans="1:87" s="10" customFormat="1" ht="15" customHeight="1">
      <c r="A27" s="59" t="s">
        <v>14</v>
      </c>
      <c r="B27" s="60" t="s">
        <v>29</v>
      </c>
      <c r="C27" s="61"/>
      <c r="D27" s="62">
        <v>182</v>
      </c>
      <c r="E27" s="47">
        <v>212</v>
      </c>
      <c r="F27" s="47">
        <v>195</v>
      </c>
      <c r="G27" s="47">
        <v>224</v>
      </c>
      <c r="H27" s="47">
        <v>206</v>
      </c>
      <c r="I27" s="47">
        <v>196</v>
      </c>
      <c r="J27" s="47">
        <v>198</v>
      </c>
      <c r="K27" s="47">
        <v>194</v>
      </c>
      <c r="L27" s="47">
        <v>217</v>
      </c>
      <c r="M27" s="47">
        <v>178</v>
      </c>
      <c r="N27" s="47">
        <v>180</v>
      </c>
      <c r="O27" s="47">
        <v>177</v>
      </c>
      <c r="P27" s="47">
        <v>201</v>
      </c>
      <c r="Q27" s="47">
        <v>187</v>
      </c>
      <c r="R27" s="47">
        <v>174</v>
      </c>
      <c r="S27" s="47">
        <v>190</v>
      </c>
      <c r="T27" s="47">
        <v>141</v>
      </c>
      <c r="U27" s="47">
        <v>150</v>
      </c>
      <c r="V27" s="47">
        <v>201</v>
      </c>
      <c r="W27" s="47">
        <v>139</v>
      </c>
      <c r="X27" s="47">
        <v>162</v>
      </c>
      <c r="Y27" s="47">
        <v>173</v>
      </c>
      <c r="Z27" s="47">
        <v>173</v>
      </c>
      <c r="AA27" s="47">
        <v>103</v>
      </c>
      <c r="AB27" s="47">
        <v>156</v>
      </c>
      <c r="AC27" s="47">
        <v>183</v>
      </c>
      <c r="AD27" s="47">
        <v>163</v>
      </c>
      <c r="AE27" s="47">
        <v>172</v>
      </c>
      <c r="AF27" s="47">
        <v>173</v>
      </c>
      <c r="AG27" s="47">
        <v>181</v>
      </c>
      <c r="AH27" s="47">
        <v>104</v>
      </c>
      <c r="AI27" s="39">
        <f t="shared" si="32"/>
        <v>5485</v>
      </c>
      <c r="CA27" s="11"/>
      <c r="CB27" s="11"/>
      <c r="CC27" s="11"/>
      <c r="CD27" s="11"/>
      <c r="CE27" s="11"/>
      <c r="CF27" s="11"/>
      <c r="CG27" s="11"/>
      <c r="CH27" s="11"/>
      <c r="CI27" s="11"/>
    </row>
    <row r="28" spans="1:87" s="10" customFormat="1" ht="15" customHeight="1">
      <c r="A28" s="59"/>
      <c r="B28" s="63" t="s">
        <v>30</v>
      </c>
      <c r="C28" s="64"/>
      <c r="D28" s="32">
        <v>161</v>
      </c>
      <c r="E28" s="33">
        <v>157</v>
      </c>
      <c r="F28" s="33">
        <v>130</v>
      </c>
      <c r="G28" s="33">
        <v>166</v>
      </c>
      <c r="H28" s="33">
        <v>151</v>
      </c>
      <c r="I28" s="33">
        <v>164</v>
      </c>
      <c r="J28" s="33">
        <v>153</v>
      </c>
      <c r="K28" s="33">
        <v>162</v>
      </c>
      <c r="L28" s="33">
        <v>153</v>
      </c>
      <c r="M28" s="33">
        <v>132</v>
      </c>
      <c r="N28" s="33">
        <v>139</v>
      </c>
      <c r="O28" s="33">
        <v>126</v>
      </c>
      <c r="P28" s="33">
        <v>148</v>
      </c>
      <c r="Q28" s="33">
        <v>144</v>
      </c>
      <c r="R28" s="33">
        <v>145</v>
      </c>
      <c r="S28" s="33">
        <v>145</v>
      </c>
      <c r="T28" s="33">
        <v>119</v>
      </c>
      <c r="U28" s="33">
        <v>124</v>
      </c>
      <c r="V28" s="33">
        <v>139</v>
      </c>
      <c r="W28" s="33">
        <v>101</v>
      </c>
      <c r="X28" s="33">
        <v>134</v>
      </c>
      <c r="Y28" s="33">
        <v>143</v>
      </c>
      <c r="Z28" s="33">
        <v>145</v>
      </c>
      <c r="AA28" s="33">
        <v>88</v>
      </c>
      <c r="AB28" s="33">
        <v>124</v>
      </c>
      <c r="AC28" s="33">
        <v>142</v>
      </c>
      <c r="AD28" s="33">
        <v>138</v>
      </c>
      <c r="AE28" s="33">
        <v>142</v>
      </c>
      <c r="AF28" s="33">
        <v>138</v>
      </c>
      <c r="AG28" s="33">
        <v>142</v>
      </c>
      <c r="AH28" s="33">
        <v>87</v>
      </c>
      <c r="AI28" s="34">
        <f t="shared" si="32"/>
        <v>4282</v>
      </c>
      <c r="CA28" s="11"/>
      <c r="CB28" s="11"/>
      <c r="CC28" s="11"/>
      <c r="CD28" s="11"/>
      <c r="CE28" s="11"/>
      <c r="CF28" s="11"/>
      <c r="CG28" s="11"/>
      <c r="CH28" s="11"/>
      <c r="CI28" s="11"/>
    </row>
    <row r="29" spans="1:87" s="10" customFormat="1" ht="15" customHeight="1">
      <c r="A29" s="59" t="s">
        <v>16</v>
      </c>
      <c r="B29" s="60" t="s">
        <v>29</v>
      </c>
      <c r="C29" s="61"/>
      <c r="D29" s="62">
        <v>87</v>
      </c>
      <c r="E29" s="47">
        <v>106</v>
      </c>
      <c r="F29" s="47">
        <v>92</v>
      </c>
      <c r="G29" s="47">
        <v>75</v>
      </c>
      <c r="H29" s="47">
        <v>69</v>
      </c>
      <c r="I29" s="47">
        <v>76</v>
      </c>
      <c r="J29" s="47">
        <v>81</v>
      </c>
      <c r="K29" s="47">
        <v>89</v>
      </c>
      <c r="L29" s="47">
        <v>99</v>
      </c>
      <c r="M29" s="47">
        <v>107</v>
      </c>
      <c r="N29" s="47">
        <v>64</v>
      </c>
      <c r="O29" s="47">
        <v>83</v>
      </c>
      <c r="P29" s="47">
        <v>72</v>
      </c>
      <c r="Q29" s="47">
        <v>96</v>
      </c>
      <c r="R29" s="47">
        <v>73</v>
      </c>
      <c r="S29" s="47">
        <v>102</v>
      </c>
      <c r="T29" s="47">
        <v>77</v>
      </c>
      <c r="U29" s="47">
        <v>80</v>
      </c>
      <c r="V29" s="47">
        <v>86</v>
      </c>
      <c r="W29" s="47">
        <v>58</v>
      </c>
      <c r="X29" s="47">
        <v>101</v>
      </c>
      <c r="Y29" s="47">
        <v>82</v>
      </c>
      <c r="Z29" s="47">
        <v>72</v>
      </c>
      <c r="AA29" s="47">
        <v>56</v>
      </c>
      <c r="AB29" s="47">
        <v>67</v>
      </c>
      <c r="AC29" s="47">
        <v>87</v>
      </c>
      <c r="AD29" s="47">
        <v>93</v>
      </c>
      <c r="AE29" s="47">
        <v>72</v>
      </c>
      <c r="AF29" s="47">
        <v>76</v>
      </c>
      <c r="AG29" s="47">
        <v>107</v>
      </c>
      <c r="AH29" s="47">
        <v>74</v>
      </c>
      <c r="AI29" s="39">
        <f t="shared" si="32"/>
        <v>2559</v>
      </c>
      <c r="CA29" s="11"/>
      <c r="CB29" s="11"/>
      <c r="CC29" s="11"/>
      <c r="CD29" s="11"/>
      <c r="CE29" s="11"/>
      <c r="CF29" s="11"/>
      <c r="CG29" s="11"/>
      <c r="CH29" s="11"/>
      <c r="CI29" s="11"/>
    </row>
    <row r="30" spans="1:87" s="10" customFormat="1" ht="15" customHeight="1">
      <c r="A30" s="59"/>
      <c r="B30" s="63" t="s">
        <v>30</v>
      </c>
      <c r="C30" s="64"/>
      <c r="D30" s="32">
        <v>85</v>
      </c>
      <c r="E30" s="33">
        <v>99</v>
      </c>
      <c r="F30" s="33">
        <v>91</v>
      </c>
      <c r="G30" s="33">
        <v>69</v>
      </c>
      <c r="H30" s="33">
        <v>64</v>
      </c>
      <c r="I30" s="33">
        <v>72</v>
      </c>
      <c r="J30" s="33">
        <v>76</v>
      </c>
      <c r="K30" s="33">
        <v>84</v>
      </c>
      <c r="L30" s="33">
        <v>90</v>
      </c>
      <c r="M30" s="33">
        <v>95</v>
      </c>
      <c r="N30" s="33">
        <v>61</v>
      </c>
      <c r="O30" s="33">
        <v>81</v>
      </c>
      <c r="P30" s="33">
        <v>68</v>
      </c>
      <c r="Q30" s="33">
        <v>89</v>
      </c>
      <c r="R30" s="33">
        <v>70</v>
      </c>
      <c r="S30" s="33">
        <v>94</v>
      </c>
      <c r="T30" s="33">
        <v>76</v>
      </c>
      <c r="U30" s="33">
        <v>78</v>
      </c>
      <c r="V30" s="33">
        <v>83</v>
      </c>
      <c r="W30" s="33">
        <v>56</v>
      </c>
      <c r="X30" s="33">
        <v>93</v>
      </c>
      <c r="Y30" s="33">
        <v>81</v>
      </c>
      <c r="Z30" s="33">
        <v>70</v>
      </c>
      <c r="AA30" s="33">
        <v>55</v>
      </c>
      <c r="AB30" s="33">
        <v>65</v>
      </c>
      <c r="AC30" s="33">
        <v>87</v>
      </c>
      <c r="AD30" s="33">
        <v>93</v>
      </c>
      <c r="AE30" s="33">
        <v>72</v>
      </c>
      <c r="AF30" s="33">
        <v>72</v>
      </c>
      <c r="AG30" s="33">
        <v>97</v>
      </c>
      <c r="AH30" s="33">
        <v>71</v>
      </c>
      <c r="AI30" s="34">
        <f t="shared" si="32"/>
        <v>2437</v>
      </c>
      <c r="CA30" s="11"/>
      <c r="CB30" s="11"/>
      <c r="CC30" s="11"/>
      <c r="CD30" s="11"/>
      <c r="CE30" s="11"/>
      <c r="CF30" s="11"/>
      <c r="CG30" s="11"/>
      <c r="CH30" s="11"/>
      <c r="CI30" s="11"/>
    </row>
    <row r="31" spans="1:87" s="10" customFormat="1" ht="15" customHeight="1">
      <c r="A31" s="65" t="s">
        <v>17</v>
      </c>
      <c r="B31" s="66" t="s">
        <v>31</v>
      </c>
      <c r="C31" s="61" t="s">
        <v>29</v>
      </c>
      <c r="D31" s="37">
        <v>85</v>
      </c>
      <c r="E31" s="38">
        <v>76</v>
      </c>
      <c r="F31" s="38">
        <v>76</v>
      </c>
      <c r="G31" s="38">
        <v>67</v>
      </c>
      <c r="H31" s="38">
        <v>73</v>
      </c>
      <c r="I31" s="38">
        <v>87</v>
      </c>
      <c r="J31" s="38">
        <v>78</v>
      </c>
      <c r="K31" s="38">
        <v>69</v>
      </c>
      <c r="L31" s="38">
        <v>86</v>
      </c>
      <c r="M31" s="38">
        <v>61</v>
      </c>
      <c r="N31" s="38">
        <v>60</v>
      </c>
      <c r="O31" s="38">
        <v>70</v>
      </c>
      <c r="P31" s="38">
        <v>81</v>
      </c>
      <c r="Q31" s="38">
        <v>71</v>
      </c>
      <c r="R31" s="38">
        <v>87</v>
      </c>
      <c r="S31" s="38">
        <v>79</v>
      </c>
      <c r="T31" s="38">
        <v>68</v>
      </c>
      <c r="U31" s="38">
        <v>61</v>
      </c>
      <c r="V31" s="38">
        <v>52</v>
      </c>
      <c r="W31" s="38">
        <v>47</v>
      </c>
      <c r="X31" s="67">
        <v>70</v>
      </c>
      <c r="Y31" s="67">
        <v>64</v>
      </c>
      <c r="Z31" s="67">
        <v>56</v>
      </c>
      <c r="AA31" s="67">
        <v>62</v>
      </c>
      <c r="AB31" s="67">
        <v>57</v>
      </c>
      <c r="AC31" s="38">
        <v>62</v>
      </c>
      <c r="AD31" s="67">
        <v>56</v>
      </c>
      <c r="AE31" s="67">
        <v>74</v>
      </c>
      <c r="AF31" s="67">
        <v>63</v>
      </c>
      <c r="AG31" s="67">
        <v>58</v>
      </c>
      <c r="AH31" s="67">
        <v>73</v>
      </c>
      <c r="AI31" s="39">
        <f t="shared" si="32"/>
        <v>2129</v>
      </c>
      <c r="CA31" s="11"/>
      <c r="CB31" s="11"/>
      <c r="CC31" s="11"/>
      <c r="CD31" s="11"/>
      <c r="CE31" s="11"/>
      <c r="CF31" s="11"/>
      <c r="CG31" s="11"/>
      <c r="CH31" s="11"/>
      <c r="CI31" s="11"/>
    </row>
    <row r="32" spans="1:87" s="10" customFormat="1" ht="15" customHeight="1">
      <c r="A32" s="68"/>
      <c r="B32" s="63"/>
      <c r="C32" s="64" t="s">
        <v>30</v>
      </c>
      <c r="D32" s="50">
        <v>84</v>
      </c>
      <c r="E32" s="51">
        <v>74</v>
      </c>
      <c r="F32" s="51">
        <v>76</v>
      </c>
      <c r="G32" s="51">
        <v>67</v>
      </c>
      <c r="H32" s="51">
        <v>70</v>
      </c>
      <c r="I32" s="51">
        <v>87</v>
      </c>
      <c r="J32" s="51">
        <v>74</v>
      </c>
      <c r="K32" s="51">
        <v>69</v>
      </c>
      <c r="L32" s="51">
        <v>84</v>
      </c>
      <c r="M32" s="51">
        <v>58</v>
      </c>
      <c r="N32" s="51">
        <v>60</v>
      </c>
      <c r="O32" s="51">
        <v>69</v>
      </c>
      <c r="P32" s="51">
        <v>74</v>
      </c>
      <c r="Q32" s="51">
        <v>70</v>
      </c>
      <c r="R32" s="51">
        <v>84</v>
      </c>
      <c r="S32" s="51">
        <v>78</v>
      </c>
      <c r="T32" s="51">
        <v>67</v>
      </c>
      <c r="U32" s="51">
        <v>60</v>
      </c>
      <c r="V32" s="51">
        <v>52</v>
      </c>
      <c r="W32" s="51">
        <v>46</v>
      </c>
      <c r="X32" s="69">
        <v>68</v>
      </c>
      <c r="Y32" s="69">
        <v>63</v>
      </c>
      <c r="Z32" s="69">
        <v>54</v>
      </c>
      <c r="AA32" s="69">
        <v>60</v>
      </c>
      <c r="AB32" s="69">
        <v>57</v>
      </c>
      <c r="AC32" s="51">
        <v>59</v>
      </c>
      <c r="AD32" s="69">
        <v>55</v>
      </c>
      <c r="AE32" s="69">
        <v>71</v>
      </c>
      <c r="AF32" s="69">
        <v>63</v>
      </c>
      <c r="AG32" s="69">
        <v>54</v>
      </c>
      <c r="AH32" s="69">
        <v>73</v>
      </c>
      <c r="AI32" s="70">
        <f t="shared" si="32"/>
        <v>2080</v>
      </c>
      <c r="AJ32" s="10">
        <v>2080</v>
      </c>
      <c r="CA32" s="11"/>
      <c r="CB32" s="11"/>
      <c r="CC32" s="11"/>
      <c r="CD32" s="11"/>
      <c r="CE32" s="11"/>
      <c r="CF32" s="11"/>
      <c r="CG32" s="11"/>
      <c r="CH32" s="11"/>
      <c r="CI32" s="11"/>
    </row>
    <row r="33" spans="1:87" s="10" customFormat="1" ht="15" customHeight="1">
      <c r="A33" s="68"/>
      <c r="B33" s="84" t="s">
        <v>32</v>
      </c>
      <c r="C33" s="242"/>
      <c r="D33" s="56" t="s">
        <v>21</v>
      </c>
      <c r="E33" s="57" t="s">
        <v>21</v>
      </c>
      <c r="F33" s="57" t="s">
        <v>21</v>
      </c>
      <c r="G33" s="57">
        <v>1</v>
      </c>
      <c r="H33" s="56">
        <v>1</v>
      </c>
      <c r="I33" s="57" t="s">
        <v>21</v>
      </c>
      <c r="J33" s="57">
        <v>1</v>
      </c>
      <c r="K33" s="57">
        <v>1</v>
      </c>
      <c r="L33" s="57">
        <v>1</v>
      </c>
      <c r="M33" s="57">
        <v>1</v>
      </c>
      <c r="N33" s="57">
        <v>1</v>
      </c>
      <c r="O33" s="57">
        <v>1</v>
      </c>
      <c r="P33" s="57">
        <v>2</v>
      </c>
      <c r="Q33" s="57">
        <v>4</v>
      </c>
      <c r="R33" s="57">
        <v>1</v>
      </c>
      <c r="S33" s="57">
        <v>3</v>
      </c>
      <c r="T33" s="57">
        <v>1</v>
      </c>
      <c r="U33" s="57" t="s">
        <v>21</v>
      </c>
      <c r="V33" s="57">
        <v>1</v>
      </c>
      <c r="W33" s="57">
        <v>1</v>
      </c>
      <c r="X33" s="57" t="s">
        <v>21</v>
      </c>
      <c r="Y33" s="57" t="s">
        <v>21</v>
      </c>
      <c r="Z33" s="57">
        <v>1</v>
      </c>
      <c r="AA33" s="57">
        <v>1</v>
      </c>
      <c r="AB33" s="57" t="s">
        <v>21</v>
      </c>
      <c r="AC33" s="57">
        <v>2</v>
      </c>
      <c r="AD33" s="243">
        <v>3</v>
      </c>
      <c r="AE33" s="243" t="s">
        <v>21</v>
      </c>
      <c r="AF33" s="243" t="s">
        <v>21</v>
      </c>
      <c r="AG33" s="243">
        <v>1</v>
      </c>
      <c r="AH33" s="243" t="s">
        <v>21</v>
      </c>
      <c r="AI33" s="58">
        <f t="shared" si="32"/>
        <v>29</v>
      </c>
      <c r="AJ33" s="10">
        <v>29</v>
      </c>
      <c r="CA33" s="11"/>
      <c r="CB33" s="11"/>
      <c r="CC33" s="11"/>
      <c r="CD33" s="11"/>
      <c r="CE33" s="11"/>
      <c r="CF33" s="11"/>
      <c r="CG33" s="11"/>
      <c r="CH33" s="11"/>
      <c r="CI33" s="11"/>
    </row>
    <row r="34" spans="1:87" s="10" customFormat="1" ht="15" customHeight="1">
      <c r="A34" s="68"/>
      <c r="B34" s="71" t="s">
        <v>33</v>
      </c>
      <c r="C34" s="98" t="s">
        <v>29</v>
      </c>
      <c r="D34" s="72">
        <v>142</v>
      </c>
      <c r="E34" s="73">
        <v>158</v>
      </c>
      <c r="F34" s="73">
        <v>145</v>
      </c>
      <c r="G34" s="73">
        <v>131</v>
      </c>
      <c r="H34" s="73">
        <v>119</v>
      </c>
      <c r="I34" s="73">
        <v>138</v>
      </c>
      <c r="J34" s="73">
        <v>122</v>
      </c>
      <c r="K34" s="73">
        <v>136</v>
      </c>
      <c r="L34" s="73">
        <v>155</v>
      </c>
      <c r="M34" s="73">
        <v>171</v>
      </c>
      <c r="N34" s="73">
        <v>120</v>
      </c>
      <c r="O34" s="73">
        <v>132</v>
      </c>
      <c r="P34" s="73">
        <v>139</v>
      </c>
      <c r="Q34" s="73">
        <v>133</v>
      </c>
      <c r="R34" s="73">
        <v>152</v>
      </c>
      <c r="S34" s="73">
        <v>157</v>
      </c>
      <c r="T34" s="73">
        <v>135</v>
      </c>
      <c r="U34" s="73">
        <v>127</v>
      </c>
      <c r="V34" s="73">
        <v>141</v>
      </c>
      <c r="W34" s="73">
        <v>112</v>
      </c>
      <c r="X34" s="74">
        <v>116</v>
      </c>
      <c r="Y34" s="74">
        <v>147</v>
      </c>
      <c r="Z34" s="74">
        <v>112</v>
      </c>
      <c r="AA34" s="74">
        <v>102</v>
      </c>
      <c r="AB34" s="74">
        <v>92</v>
      </c>
      <c r="AC34" s="73">
        <v>157</v>
      </c>
      <c r="AD34" s="74">
        <v>169</v>
      </c>
      <c r="AE34" s="74">
        <v>138</v>
      </c>
      <c r="AF34" s="74">
        <v>109</v>
      </c>
      <c r="AG34" s="74">
        <v>157</v>
      </c>
      <c r="AH34" s="74">
        <v>123</v>
      </c>
      <c r="AI34" s="75">
        <f t="shared" si="32"/>
        <v>4187</v>
      </c>
      <c r="AJ34" s="10">
        <v>3991</v>
      </c>
      <c r="CA34" s="11"/>
      <c r="CB34" s="11"/>
      <c r="CC34" s="11"/>
      <c r="CD34" s="11"/>
      <c r="CE34" s="11"/>
      <c r="CF34" s="11"/>
      <c r="CG34" s="11"/>
      <c r="CH34" s="11"/>
      <c r="CI34" s="11"/>
    </row>
    <row r="35" spans="1:87" s="10" customFormat="1" ht="15" customHeight="1">
      <c r="A35" s="68"/>
      <c r="B35" s="63"/>
      <c r="C35" s="76" t="s">
        <v>30</v>
      </c>
      <c r="D35" s="32">
        <v>132</v>
      </c>
      <c r="E35" s="33">
        <v>152</v>
      </c>
      <c r="F35" s="33">
        <v>141</v>
      </c>
      <c r="G35" s="33">
        <v>122</v>
      </c>
      <c r="H35" s="33">
        <v>118</v>
      </c>
      <c r="I35" s="33">
        <v>132</v>
      </c>
      <c r="J35" s="33">
        <v>114</v>
      </c>
      <c r="K35" s="33">
        <v>131</v>
      </c>
      <c r="L35" s="33">
        <v>150</v>
      </c>
      <c r="M35" s="33">
        <v>158</v>
      </c>
      <c r="N35" s="33">
        <v>112</v>
      </c>
      <c r="O35" s="33">
        <v>128</v>
      </c>
      <c r="P35" s="51">
        <v>129</v>
      </c>
      <c r="Q35" s="51">
        <v>123</v>
      </c>
      <c r="R35" s="51">
        <v>147</v>
      </c>
      <c r="S35" s="51">
        <v>153</v>
      </c>
      <c r="T35" s="51">
        <v>133</v>
      </c>
      <c r="U35" s="51">
        <v>121</v>
      </c>
      <c r="V35" s="51">
        <v>140</v>
      </c>
      <c r="W35" s="51">
        <v>108</v>
      </c>
      <c r="X35" s="69">
        <v>110</v>
      </c>
      <c r="Y35" s="69">
        <v>138</v>
      </c>
      <c r="Z35" s="69">
        <v>102</v>
      </c>
      <c r="AA35" s="69">
        <v>95</v>
      </c>
      <c r="AB35" s="69">
        <v>91</v>
      </c>
      <c r="AC35" s="51">
        <v>155</v>
      </c>
      <c r="AD35" s="69">
        <v>158</v>
      </c>
      <c r="AE35" s="69">
        <v>136</v>
      </c>
      <c r="AF35" s="69">
        <v>99</v>
      </c>
      <c r="AG35" s="69">
        <v>148</v>
      </c>
      <c r="AH35" s="69">
        <v>115</v>
      </c>
      <c r="AI35" s="34">
        <f t="shared" si="32"/>
        <v>3991</v>
      </c>
      <c r="AJ35" s="10">
        <v>735</v>
      </c>
      <c r="BY35" s="11"/>
      <c r="BZ35" s="11"/>
      <c r="CA35" s="11"/>
      <c r="CB35" s="11"/>
      <c r="CC35" s="11"/>
      <c r="CD35" s="11"/>
      <c r="CE35" s="11"/>
      <c r="CF35" s="11"/>
      <c r="CG35" s="11"/>
      <c r="CH35" s="11"/>
      <c r="CI35" s="11"/>
    </row>
    <row r="36" spans="1:87" s="10" customFormat="1" ht="15" customHeight="1">
      <c r="A36" s="68"/>
      <c r="B36" s="71" t="s">
        <v>34</v>
      </c>
      <c r="C36" s="76"/>
      <c r="D36" s="72">
        <v>23</v>
      </c>
      <c r="E36" s="73">
        <v>30</v>
      </c>
      <c r="F36" s="73">
        <v>22</v>
      </c>
      <c r="G36" s="73">
        <v>21</v>
      </c>
      <c r="H36" s="73">
        <v>30</v>
      </c>
      <c r="I36" s="73">
        <v>27</v>
      </c>
      <c r="J36" s="73">
        <v>16</v>
      </c>
      <c r="K36" s="73">
        <v>18</v>
      </c>
      <c r="L36" s="73">
        <v>33</v>
      </c>
      <c r="M36" s="73">
        <v>35</v>
      </c>
      <c r="N36" s="73">
        <v>19</v>
      </c>
      <c r="O36" s="73">
        <v>24</v>
      </c>
      <c r="P36" s="73">
        <v>34</v>
      </c>
      <c r="Q36" s="73">
        <v>25</v>
      </c>
      <c r="R36" s="73">
        <v>20</v>
      </c>
      <c r="S36" s="73">
        <v>32</v>
      </c>
      <c r="T36" s="73">
        <v>19</v>
      </c>
      <c r="U36" s="73">
        <v>16</v>
      </c>
      <c r="V36" s="73">
        <v>23</v>
      </c>
      <c r="W36" s="73">
        <v>33</v>
      </c>
      <c r="X36" s="74">
        <v>24</v>
      </c>
      <c r="Y36" s="74">
        <v>25</v>
      </c>
      <c r="Z36" s="74">
        <v>26</v>
      </c>
      <c r="AA36" s="74">
        <v>13</v>
      </c>
      <c r="AB36" s="74">
        <v>16</v>
      </c>
      <c r="AC36" s="73">
        <v>25</v>
      </c>
      <c r="AD36" s="74">
        <v>34</v>
      </c>
      <c r="AE36" s="74">
        <v>24</v>
      </c>
      <c r="AF36" s="74">
        <v>21</v>
      </c>
      <c r="AG36" s="74">
        <v>16</v>
      </c>
      <c r="AH36" s="74">
        <v>11</v>
      </c>
      <c r="AI36" s="77">
        <f t="shared" si="32"/>
        <v>735</v>
      </c>
      <c r="BY36" s="11"/>
      <c r="BZ36" s="11"/>
      <c r="CA36" s="11"/>
      <c r="CB36" s="11"/>
      <c r="CC36" s="11"/>
      <c r="CD36" s="11"/>
      <c r="CE36" s="11"/>
      <c r="CF36" s="11"/>
      <c r="CG36" s="11"/>
      <c r="CH36" s="11"/>
      <c r="CI36" s="11"/>
    </row>
    <row r="37" spans="1:87" s="10" customFormat="1" ht="15" customHeight="1">
      <c r="A37" s="81" t="s">
        <v>19</v>
      </c>
      <c r="B37" s="60" t="s">
        <v>35</v>
      </c>
      <c r="C37" s="61"/>
      <c r="D37" s="47">
        <v>1</v>
      </c>
      <c r="E37" s="47">
        <v>11</v>
      </c>
      <c r="F37" s="47">
        <v>6</v>
      </c>
      <c r="G37" s="47">
        <v>5</v>
      </c>
      <c r="H37" s="47">
        <v>5</v>
      </c>
      <c r="I37" s="47">
        <v>8</v>
      </c>
      <c r="J37" s="47">
        <v>1</v>
      </c>
      <c r="K37" s="47">
        <v>1</v>
      </c>
      <c r="L37" s="47">
        <v>9</v>
      </c>
      <c r="M37" s="47">
        <v>5</v>
      </c>
      <c r="N37" s="47">
        <v>3</v>
      </c>
      <c r="O37" s="47">
        <v>6</v>
      </c>
      <c r="P37" s="47">
        <v>4</v>
      </c>
      <c r="Q37" s="47">
        <v>4</v>
      </c>
      <c r="R37" s="47">
        <v>3</v>
      </c>
      <c r="S37" s="47">
        <v>4</v>
      </c>
      <c r="T37" s="47">
        <v>5</v>
      </c>
      <c r="U37" s="47">
        <v>3</v>
      </c>
      <c r="V37" s="47">
        <v>3</v>
      </c>
      <c r="W37" s="47">
        <v>6</v>
      </c>
      <c r="X37" s="47">
        <v>5</v>
      </c>
      <c r="Y37" s="47">
        <v>9</v>
      </c>
      <c r="Z37" s="47">
        <v>8</v>
      </c>
      <c r="AA37" s="47">
        <v>2</v>
      </c>
      <c r="AB37" s="47">
        <v>3</v>
      </c>
      <c r="AC37" s="47">
        <v>4</v>
      </c>
      <c r="AD37" s="47">
        <v>7</v>
      </c>
      <c r="AE37" s="47">
        <v>3</v>
      </c>
      <c r="AF37" s="47">
        <v>7</v>
      </c>
      <c r="AG37" s="47">
        <v>9</v>
      </c>
      <c r="AH37" s="47">
        <v>4</v>
      </c>
      <c r="AI37" s="39">
        <f t="shared" si="32"/>
        <v>154</v>
      </c>
      <c r="BY37" s="11"/>
      <c r="BZ37" s="11"/>
      <c r="CA37" s="11"/>
      <c r="CB37" s="11"/>
      <c r="CC37" s="11"/>
      <c r="CD37" s="11"/>
      <c r="CE37" s="11"/>
      <c r="CF37" s="11"/>
      <c r="CG37" s="11"/>
      <c r="CH37" s="11"/>
      <c r="CI37" s="11"/>
    </row>
    <row r="38" spans="1:87" s="10" customFormat="1" ht="15" customHeight="1">
      <c r="A38" s="82"/>
      <c r="B38" s="83" t="s">
        <v>36</v>
      </c>
      <c r="C38" s="64"/>
      <c r="D38" s="33">
        <v>17</v>
      </c>
      <c r="E38" s="33">
        <v>38</v>
      </c>
      <c r="F38" s="33">
        <v>34</v>
      </c>
      <c r="G38" s="33">
        <v>23</v>
      </c>
      <c r="H38" s="33">
        <v>36</v>
      </c>
      <c r="I38" s="33">
        <v>37</v>
      </c>
      <c r="J38" s="33">
        <v>28</v>
      </c>
      <c r="K38" s="33">
        <v>18</v>
      </c>
      <c r="L38" s="33">
        <v>39</v>
      </c>
      <c r="M38" s="33">
        <v>27</v>
      </c>
      <c r="N38" s="33">
        <v>30</v>
      </c>
      <c r="O38" s="33">
        <v>35</v>
      </c>
      <c r="P38" s="33">
        <v>34</v>
      </c>
      <c r="Q38" s="33">
        <v>32</v>
      </c>
      <c r="R38" s="33">
        <v>28</v>
      </c>
      <c r="S38" s="33">
        <v>42</v>
      </c>
      <c r="T38" s="33">
        <v>34</v>
      </c>
      <c r="U38" s="33">
        <v>32</v>
      </c>
      <c r="V38" s="33">
        <v>32</v>
      </c>
      <c r="W38" s="33">
        <v>21</v>
      </c>
      <c r="X38" s="33">
        <v>25</v>
      </c>
      <c r="Y38" s="33">
        <v>18</v>
      </c>
      <c r="Z38" s="33">
        <v>34</v>
      </c>
      <c r="AA38" s="33">
        <v>14</v>
      </c>
      <c r="AB38" s="33">
        <v>22</v>
      </c>
      <c r="AC38" s="33">
        <v>44</v>
      </c>
      <c r="AD38" s="33">
        <v>43</v>
      </c>
      <c r="AE38" s="33">
        <v>24</v>
      </c>
      <c r="AF38" s="33">
        <v>23</v>
      </c>
      <c r="AG38" s="33">
        <v>36</v>
      </c>
      <c r="AH38" s="33">
        <v>20</v>
      </c>
      <c r="AI38" s="34">
        <f t="shared" si="32"/>
        <v>920</v>
      </c>
      <c r="BY38" s="11"/>
      <c r="BZ38" s="11"/>
      <c r="CA38" s="11"/>
      <c r="CB38" s="11"/>
      <c r="CC38" s="11"/>
      <c r="CD38" s="11"/>
      <c r="CE38" s="11"/>
      <c r="CF38" s="11"/>
      <c r="CG38" s="11"/>
      <c r="CH38" s="11"/>
      <c r="CI38" s="11"/>
    </row>
    <row r="39" spans="1:87" s="10" customFormat="1" ht="15" customHeight="1">
      <c r="A39" s="54" t="s">
        <v>20</v>
      </c>
      <c r="B39" s="84"/>
      <c r="C39" s="85"/>
      <c r="D39" s="62">
        <v>112</v>
      </c>
      <c r="E39" s="47">
        <v>194</v>
      </c>
      <c r="F39" s="47">
        <v>161</v>
      </c>
      <c r="G39" s="47">
        <v>175</v>
      </c>
      <c r="H39" s="47">
        <v>163</v>
      </c>
      <c r="I39" s="47">
        <v>154</v>
      </c>
      <c r="J39" s="47">
        <v>207</v>
      </c>
      <c r="K39" s="47">
        <v>151</v>
      </c>
      <c r="L39" s="47">
        <v>193</v>
      </c>
      <c r="M39" s="47">
        <v>168</v>
      </c>
      <c r="N39" s="47">
        <v>179</v>
      </c>
      <c r="O39" s="47">
        <v>169</v>
      </c>
      <c r="P39" s="47">
        <v>166</v>
      </c>
      <c r="Q39" s="47">
        <v>179</v>
      </c>
      <c r="R39" s="47">
        <v>129</v>
      </c>
      <c r="S39" s="47">
        <v>181</v>
      </c>
      <c r="T39" s="47">
        <v>129</v>
      </c>
      <c r="U39" s="47">
        <v>135</v>
      </c>
      <c r="V39" s="47">
        <v>145</v>
      </c>
      <c r="W39" s="47">
        <v>141</v>
      </c>
      <c r="X39" s="47">
        <v>183</v>
      </c>
      <c r="Y39" s="47">
        <v>203</v>
      </c>
      <c r="Z39" s="47">
        <v>166</v>
      </c>
      <c r="AA39" s="47">
        <v>155</v>
      </c>
      <c r="AB39" s="47">
        <v>165</v>
      </c>
      <c r="AC39" s="47">
        <v>224</v>
      </c>
      <c r="AD39" s="47">
        <v>183</v>
      </c>
      <c r="AE39" s="47">
        <v>211</v>
      </c>
      <c r="AF39" s="47">
        <v>275</v>
      </c>
      <c r="AG39" s="47">
        <v>184</v>
      </c>
      <c r="AH39" s="47">
        <v>176</v>
      </c>
      <c r="AI39" s="70">
        <f t="shared" si="32"/>
        <v>5356</v>
      </c>
      <c r="BY39" s="11"/>
      <c r="BZ39" s="11"/>
      <c r="CA39" s="11"/>
      <c r="CB39" s="11"/>
      <c r="CC39" s="11"/>
      <c r="CD39" s="11"/>
      <c r="CE39" s="11"/>
      <c r="CF39" s="11"/>
      <c r="CG39" s="11"/>
      <c r="CH39" s="11"/>
      <c r="CI39" s="11"/>
    </row>
    <row r="40" spans="1:87" s="10" customFormat="1" ht="1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70">
        <f t="shared" si="32"/>
        <v>0</v>
      </c>
      <c r="BY40" s="11"/>
      <c r="BZ40" s="11"/>
      <c r="CA40" s="11"/>
      <c r="CB40" s="11"/>
      <c r="CC40" s="11"/>
      <c r="CD40" s="11"/>
      <c r="CE40" s="11"/>
      <c r="CF40" s="11"/>
      <c r="CG40" s="11"/>
      <c r="CH40" s="11"/>
      <c r="CI40" s="11"/>
    </row>
    <row r="41" spans="1:87" s="10" customFormat="1" ht="15" customHeight="1">
      <c r="A41" s="81" t="s">
        <v>23</v>
      </c>
      <c r="B41" s="60" t="s">
        <v>33</v>
      </c>
      <c r="C41" s="61"/>
      <c r="D41" s="38">
        <v>80</v>
      </c>
      <c r="E41" s="38">
        <v>110</v>
      </c>
      <c r="F41" s="38">
        <v>107</v>
      </c>
      <c r="G41" s="38">
        <v>97</v>
      </c>
      <c r="H41" s="38">
        <v>82</v>
      </c>
      <c r="I41" s="38">
        <v>83</v>
      </c>
      <c r="J41" s="38">
        <v>73</v>
      </c>
      <c r="K41" s="38">
        <v>85</v>
      </c>
      <c r="L41" s="38">
        <v>81</v>
      </c>
      <c r="M41" s="38">
        <v>88</v>
      </c>
      <c r="N41" s="38">
        <v>89</v>
      </c>
      <c r="O41" s="38">
        <v>92</v>
      </c>
      <c r="P41" s="38">
        <v>83</v>
      </c>
      <c r="Q41" s="38">
        <v>85</v>
      </c>
      <c r="R41" s="38">
        <v>71</v>
      </c>
      <c r="S41" s="38">
        <v>108</v>
      </c>
      <c r="T41" s="38">
        <v>101</v>
      </c>
      <c r="U41" s="38">
        <v>85</v>
      </c>
      <c r="V41" s="38">
        <v>87</v>
      </c>
      <c r="W41" s="38">
        <v>102</v>
      </c>
      <c r="X41" s="38">
        <v>73</v>
      </c>
      <c r="Y41" s="38">
        <v>65</v>
      </c>
      <c r="Z41" s="38">
        <v>99</v>
      </c>
      <c r="AA41" s="38">
        <v>53</v>
      </c>
      <c r="AB41" s="38">
        <v>55</v>
      </c>
      <c r="AC41" s="38">
        <v>103</v>
      </c>
      <c r="AD41" s="38">
        <v>103</v>
      </c>
      <c r="AE41" s="38">
        <v>83</v>
      </c>
      <c r="AF41" s="38">
        <v>67</v>
      </c>
      <c r="AG41" s="38">
        <v>82</v>
      </c>
      <c r="AH41" s="38">
        <v>57</v>
      </c>
      <c r="AI41" s="39">
        <f t="shared" si="32"/>
        <v>2629</v>
      </c>
      <c r="BY41" s="11"/>
      <c r="BZ41" s="11"/>
      <c r="CA41" s="11"/>
      <c r="CB41" s="11"/>
      <c r="CC41" s="11"/>
      <c r="CD41" s="11"/>
      <c r="CE41" s="11"/>
      <c r="CF41" s="11"/>
      <c r="CG41" s="11"/>
      <c r="CH41" s="11"/>
      <c r="CI41" s="11"/>
    </row>
    <row r="42" spans="1:87" s="10" customFormat="1" ht="15" customHeight="1">
      <c r="A42" s="82"/>
      <c r="B42" s="83" t="s">
        <v>31</v>
      </c>
      <c r="C42" s="64"/>
      <c r="D42" s="33">
        <v>46</v>
      </c>
      <c r="E42" s="33">
        <v>48</v>
      </c>
      <c r="F42" s="33">
        <v>38</v>
      </c>
      <c r="G42" s="33">
        <v>47</v>
      </c>
      <c r="H42" s="33">
        <v>43</v>
      </c>
      <c r="I42" s="33">
        <v>53</v>
      </c>
      <c r="J42" s="33">
        <v>41</v>
      </c>
      <c r="K42" s="33">
        <v>37</v>
      </c>
      <c r="L42" s="33">
        <v>43</v>
      </c>
      <c r="M42" s="33">
        <v>39</v>
      </c>
      <c r="N42" s="33">
        <v>35</v>
      </c>
      <c r="O42" s="33">
        <v>39</v>
      </c>
      <c r="P42" s="33">
        <v>40</v>
      </c>
      <c r="Q42" s="33">
        <v>34</v>
      </c>
      <c r="R42" s="33">
        <v>56</v>
      </c>
      <c r="S42" s="33">
        <v>50</v>
      </c>
      <c r="T42" s="33">
        <v>45</v>
      </c>
      <c r="U42" s="33">
        <v>36</v>
      </c>
      <c r="V42" s="33">
        <v>58</v>
      </c>
      <c r="W42" s="33">
        <v>26</v>
      </c>
      <c r="X42" s="33">
        <v>40</v>
      </c>
      <c r="Y42" s="33">
        <v>37</v>
      </c>
      <c r="Z42" s="33">
        <v>43</v>
      </c>
      <c r="AA42" s="33">
        <v>14</v>
      </c>
      <c r="AB42" s="33">
        <v>27</v>
      </c>
      <c r="AC42" s="33">
        <v>44</v>
      </c>
      <c r="AD42" s="33">
        <v>44</v>
      </c>
      <c r="AE42" s="33">
        <v>29</v>
      </c>
      <c r="AF42" s="33">
        <v>42</v>
      </c>
      <c r="AG42" s="33">
        <v>49</v>
      </c>
      <c r="AH42" s="33">
        <v>29</v>
      </c>
      <c r="AI42" s="34">
        <f t="shared" si="32"/>
        <v>1252</v>
      </c>
      <c r="BY42" s="11"/>
      <c r="BZ42" s="11"/>
      <c r="CA42" s="11"/>
      <c r="CB42" s="11"/>
      <c r="CC42" s="11"/>
      <c r="CD42" s="11"/>
      <c r="CE42" s="11"/>
      <c r="CF42" s="11"/>
      <c r="CG42" s="11"/>
      <c r="CH42" s="11"/>
      <c r="CI42" s="11"/>
    </row>
    <row r="43" spans="1:87" s="10" customFormat="1" ht="15" customHeight="1">
      <c r="A43" s="81" t="s">
        <v>37</v>
      </c>
      <c r="B43" s="60" t="s">
        <v>33</v>
      </c>
      <c r="C43" s="61"/>
      <c r="D43" s="38">
        <v>61</v>
      </c>
      <c r="E43" s="38">
        <v>95</v>
      </c>
      <c r="F43" s="38">
        <v>87</v>
      </c>
      <c r="G43" s="38">
        <v>69</v>
      </c>
      <c r="H43" s="38">
        <v>68</v>
      </c>
      <c r="I43" s="38">
        <v>69</v>
      </c>
      <c r="J43" s="38">
        <v>82</v>
      </c>
      <c r="K43" s="38">
        <v>65</v>
      </c>
      <c r="L43" s="38">
        <v>80</v>
      </c>
      <c r="M43" s="38">
        <v>71</v>
      </c>
      <c r="N43" s="47">
        <v>70</v>
      </c>
      <c r="O43" s="47">
        <v>77</v>
      </c>
      <c r="P43" s="47">
        <v>60</v>
      </c>
      <c r="Q43" s="47">
        <v>80</v>
      </c>
      <c r="R43" s="47">
        <v>66</v>
      </c>
      <c r="S43" s="47">
        <v>82</v>
      </c>
      <c r="T43" s="47">
        <v>80</v>
      </c>
      <c r="U43" s="47">
        <v>76</v>
      </c>
      <c r="V43" s="47">
        <v>88</v>
      </c>
      <c r="W43" s="47">
        <v>71</v>
      </c>
      <c r="X43" s="47" t="s">
        <v>85</v>
      </c>
      <c r="Y43" s="47" t="s">
        <v>85</v>
      </c>
      <c r="Z43" s="47">
        <v>69</v>
      </c>
      <c r="AA43" s="47">
        <v>50</v>
      </c>
      <c r="AB43" s="47">
        <v>63</v>
      </c>
      <c r="AC43" s="47">
        <v>86</v>
      </c>
      <c r="AD43" s="47">
        <v>83</v>
      </c>
      <c r="AE43" s="47">
        <v>68</v>
      </c>
      <c r="AF43" s="47">
        <v>74</v>
      </c>
      <c r="AG43" s="47">
        <v>75</v>
      </c>
      <c r="AH43" s="47">
        <v>49</v>
      </c>
      <c r="AI43" s="39">
        <f t="shared" si="32"/>
        <v>2114</v>
      </c>
      <c r="BY43" s="11"/>
      <c r="BZ43" s="11"/>
      <c r="CA43" s="11"/>
      <c r="CB43" s="11"/>
      <c r="CC43" s="11"/>
      <c r="CD43" s="11"/>
      <c r="CE43" s="11"/>
      <c r="CF43" s="11"/>
      <c r="CG43" s="11"/>
      <c r="CH43" s="11"/>
      <c r="CI43" s="11"/>
    </row>
    <row r="44" spans="1:87" s="10" customFormat="1" ht="15" customHeight="1">
      <c r="A44" s="86"/>
      <c r="B44" s="87" t="s">
        <v>31</v>
      </c>
      <c r="C44" s="88"/>
      <c r="D44" s="33">
        <v>40</v>
      </c>
      <c r="E44" s="33">
        <v>38</v>
      </c>
      <c r="F44" s="33">
        <v>43</v>
      </c>
      <c r="G44" s="33">
        <v>37</v>
      </c>
      <c r="H44" s="33">
        <v>43</v>
      </c>
      <c r="I44" s="33">
        <v>32</v>
      </c>
      <c r="J44" s="33">
        <v>32</v>
      </c>
      <c r="K44" s="33">
        <v>34</v>
      </c>
      <c r="L44" s="33">
        <v>44</v>
      </c>
      <c r="M44" s="33">
        <v>37</v>
      </c>
      <c r="N44" s="33">
        <v>42</v>
      </c>
      <c r="O44" s="33">
        <v>39</v>
      </c>
      <c r="P44" s="33">
        <v>51</v>
      </c>
      <c r="Q44" s="33">
        <v>37</v>
      </c>
      <c r="R44" s="33">
        <v>45</v>
      </c>
      <c r="S44" s="33">
        <v>50</v>
      </c>
      <c r="T44" s="33">
        <v>45</v>
      </c>
      <c r="U44" s="33">
        <v>41</v>
      </c>
      <c r="V44" s="33">
        <v>31</v>
      </c>
      <c r="W44" s="33">
        <v>30</v>
      </c>
      <c r="X44" s="33" t="s">
        <v>85</v>
      </c>
      <c r="Y44" s="33" t="s">
        <v>85</v>
      </c>
      <c r="Z44" s="33">
        <v>32</v>
      </c>
      <c r="AA44" s="33">
        <v>21</v>
      </c>
      <c r="AB44" s="33">
        <v>45</v>
      </c>
      <c r="AC44" s="33">
        <v>42</v>
      </c>
      <c r="AD44" s="33">
        <v>33</v>
      </c>
      <c r="AE44" s="33">
        <v>33</v>
      </c>
      <c r="AF44" s="33">
        <v>34</v>
      </c>
      <c r="AG44" s="33">
        <v>43</v>
      </c>
      <c r="AH44" s="33">
        <v>36</v>
      </c>
      <c r="AI44" s="45">
        <f t="shared" si="32"/>
        <v>1110</v>
      </c>
      <c r="BY44" s="11"/>
      <c r="BZ44" s="11"/>
      <c r="CA44" s="11"/>
      <c r="CB44" s="11"/>
      <c r="CC44" s="11"/>
      <c r="CD44" s="11"/>
      <c r="CE44" s="11"/>
      <c r="CF44" s="11"/>
      <c r="CG44" s="11"/>
      <c r="CH44" s="11"/>
      <c r="CI44" s="11"/>
    </row>
    <row r="45" spans="1:87" s="10" customFormat="1" ht="15" customHeight="1">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c r="AI45" s="250"/>
      <c r="BY45" s="11"/>
      <c r="BZ45" s="11"/>
      <c r="CA45" s="11"/>
      <c r="CB45" s="11"/>
      <c r="CC45" s="11"/>
      <c r="CD45" s="11"/>
      <c r="CE45" s="11"/>
      <c r="CF45" s="11"/>
      <c r="CG45" s="11"/>
      <c r="CH45" s="11"/>
      <c r="CI45" s="11"/>
    </row>
    <row r="46" spans="1:87" s="10" customFormat="1" ht="15" customHeight="1">
      <c r="A46" s="92" t="s">
        <v>39</v>
      </c>
      <c r="B46" s="93" t="s">
        <v>9</v>
      </c>
      <c r="C46" s="94"/>
      <c r="D46" s="24">
        <v>1</v>
      </c>
      <c r="E46" s="25">
        <v>2</v>
      </c>
      <c r="F46" s="25" t="s">
        <v>21</v>
      </c>
      <c r="G46" s="24" t="s">
        <v>21</v>
      </c>
      <c r="H46" s="25">
        <v>3</v>
      </c>
      <c r="I46" s="25">
        <v>3</v>
      </c>
      <c r="J46" s="25">
        <v>3</v>
      </c>
      <c r="K46" s="25" t="s">
        <v>21</v>
      </c>
      <c r="L46" s="25">
        <v>3</v>
      </c>
      <c r="M46" s="25">
        <v>1</v>
      </c>
      <c r="N46" s="25">
        <v>3</v>
      </c>
      <c r="O46" s="25">
        <v>2</v>
      </c>
      <c r="P46" s="25">
        <v>3</v>
      </c>
      <c r="Q46" s="25" t="s">
        <v>21</v>
      </c>
      <c r="R46" s="25" t="s">
        <v>21</v>
      </c>
      <c r="S46" s="25">
        <v>2</v>
      </c>
      <c r="T46" s="25" t="s">
        <v>21</v>
      </c>
      <c r="U46" s="25" t="s">
        <v>21</v>
      </c>
      <c r="V46" s="25" t="s">
        <v>21</v>
      </c>
      <c r="W46" s="25">
        <v>1</v>
      </c>
      <c r="X46" s="25">
        <v>2</v>
      </c>
      <c r="Y46" s="25">
        <v>4</v>
      </c>
      <c r="Z46" s="25">
        <v>5</v>
      </c>
      <c r="AA46" s="25">
        <v>1</v>
      </c>
      <c r="AB46" s="25" t="s">
        <v>21</v>
      </c>
      <c r="AC46" s="25">
        <v>3</v>
      </c>
      <c r="AD46" s="25">
        <v>1</v>
      </c>
      <c r="AE46" s="25">
        <v>1</v>
      </c>
      <c r="AF46" s="25">
        <v>1</v>
      </c>
      <c r="AG46" s="25" t="s">
        <v>21</v>
      </c>
      <c r="AH46" s="25">
        <v>1</v>
      </c>
      <c r="AI46" s="225">
        <f>SUM(D46:AH54)</f>
        <v>107</v>
      </c>
      <c r="BY46" s="11"/>
      <c r="BZ46" s="11"/>
      <c r="CA46" s="11"/>
      <c r="CB46" s="11"/>
      <c r="CC46" s="11"/>
      <c r="CD46" s="11"/>
      <c r="CE46" s="11"/>
      <c r="CF46" s="11"/>
      <c r="CG46" s="11"/>
      <c r="CH46" s="11"/>
      <c r="CI46" s="11"/>
    </row>
    <row r="47" spans="1:87" s="10" customFormat="1" ht="15" customHeight="1">
      <c r="A47" s="96" t="s">
        <v>40</v>
      </c>
      <c r="B47" s="97" t="s">
        <v>12</v>
      </c>
      <c r="C47" s="98"/>
      <c r="D47" s="72" t="s">
        <v>21</v>
      </c>
      <c r="E47" s="73">
        <v>1</v>
      </c>
      <c r="F47" s="73" t="s">
        <v>21</v>
      </c>
      <c r="G47" s="72" t="s">
        <v>21</v>
      </c>
      <c r="H47" s="73" t="s">
        <v>21</v>
      </c>
      <c r="I47" s="73" t="s">
        <v>21</v>
      </c>
      <c r="J47" s="72"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v>3</v>
      </c>
      <c r="Z47" s="73" t="s">
        <v>21</v>
      </c>
      <c r="AA47" s="73" t="s">
        <v>21</v>
      </c>
      <c r="AB47" s="73">
        <v>1</v>
      </c>
      <c r="AC47" s="73" t="s">
        <v>21</v>
      </c>
      <c r="AD47" s="73" t="s">
        <v>21</v>
      </c>
      <c r="AE47" s="73" t="s">
        <v>21</v>
      </c>
      <c r="AF47" s="73" t="s">
        <v>21</v>
      </c>
      <c r="AG47" s="73" t="s">
        <v>21</v>
      </c>
      <c r="AH47" s="73" t="s">
        <v>21</v>
      </c>
      <c r="AI47" s="225"/>
      <c r="BY47" s="11"/>
      <c r="BZ47" s="11"/>
      <c r="CA47" s="11"/>
      <c r="CB47" s="11"/>
      <c r="CC47" s="11"/>
      <c r="CD47" s="11"/>
      <c r="CE47" s="11"/>
      <c r="CF47" s="11"/>
      <c r="CG47" s="11"/>
      <c r="CH47" s="11"/>
      <c r="CI47" s="11"/>
    </row>
    <row r="48" spans="1:87" s="10" customFormat="1" ht="15" customHeight="1">
      <c r="A48" s="96" t="s">
        <v>41</v>
      </c>
      <c r="B48" s="97" t="s">
        <v>14</v>
      </c>
      <c r="C48" s="98"/>
      <c r="D48" s="72" t="s">
        <v>21</v>
      </c>
      <c r="E48" s="73" t="s">
        <v>21</v>
      </c>
      <c r="F48" s="73" t="s">
        <v>21</v>
      </c>
      <c r="G48" s="72" t="s">
        <v>21</v>
      </c>
      <c r="H48" s="73">
        <v>1</v>
      </c>
      <c r="I48" s="73" t="s">
        <v>21</v>
      </c>
      <c r="J48" s="72" t="s">
        <v>21</v>
      </c>
      <c r="K48" s="73" t="s">
        <v>21</v>
      </c>
      <c r="L48" s="73" t="s">
        <v>21</v>
      </c>
      <c r="M48" s="73" t="s">
        <v>21</v>
      </c>
      <c r="N48" s="73" t="s">
        <v>21</v>
      </c>
      <c r="O48" s="73" t="s">
        <v>21</v>
      </c>
      <c r="P48" s="73">
        <v>2</v>
      </c>
      <c r="Q48" s="73" t="s">
        <v>21</v>
      </c>
      <c r="R48" s="73" t="s">
        <v>21</v>
      </c>
      <c r="S48" s="73" t="s">
        <v>21</v>
      </c>
      <c r="T48" s="73" t="s">
        <v>21</v>
      </c>
      <c r="U48" s="73" t="s">
        <v>21</v>
      </c>
      <c r="V48" s="73" t="s">
        <v>21</v>
      </c>
      <c r="W48" s="73">
        <v>1</v>
      </c>
      <c r="X48" s="73" t="s">
        <v>21</v>
      </c>
      <c r="Y48" s="73">
        <v>1</v>
      </c>
      <c r="Z48" s="73" t="s">
        <v>21</v>
      </c>
      <c r="AA48" s="73" t="s">
        <v>21</v>
      </c>
      <c r="AB48" s="73" t="s">
        <v>21</v>
      </c>
      <c r="AC48" s="73">
        <v>1</v>
      </c>
      <c r="AD48" s="73" t="s">
        <v>21</v>
      </c>
      <c r="AE48" s="73" t="s">
        <v>21</v>
      </c>
      <c r="AF48" s="73" t="s">
        <v>21</v>
      </c>
      <c r="AG48" s="73" t="s">
        <v>21</v>
      </c>
      <c r="AH48" s="73" t="s">
        <v>21</v>
      </c>
      <c r="AI48" s="225"/>
      <c r="BY48" s="11"/>
      <c r="BZ48" s="11"/>
      <c r="CA48" s="11"/>
      <c r="CB48" s="11"/>
      <c r="CC48" s="11"/>
      <c r="CD48" s="11"/>
      <c r="CE48" s="11"/>
      <c r="CF48" s="11"/>
      <c r="CG48" s="11"/>
      <c r="CH48" s="11"/>
      <c r="CI48" s="11"/>
    </row>
    <row r="49" spans="1:87" s="10" customFormat="1" ht="15" customHeight="1">
      <c r="A49" s="96" t="s">
        <v>42</v>
      </c>
      <c r="B49" s="97" t="s">
        <v>16</v>
      </c>
      <c r="C49" s="98"/>
      <c r="D49" s="72" t="s">
        <v>21</v>
      </c>
      <c r="E49" s="73" t="s">
        <v>21</v>
      </c>
      <c r="F49" s="73" t="s">
        <v>21</v>
      </c>
      <c r="G49" s="72" t="s">
        <v>21</v>
      </c>
      <c r="H49" s="73">
        <v>1</v>
      </c>
      <c r="I49" s="73" t="s">
        <v>21</v>
      </c>
      <c r="J49" s="72" t="s">
        <v>21</v>
      </c>
      <c r="K49" s="73" t="s">
        <v>21</v>
      </c>
      <c r="L49" s="73">
        <v>1</v>
      </c>
      <c r="M49" s="73" t="s">
        <v>21</v>
      </c>
      <c r="N49" s="73" t="s">
        <v>21</v>
      </c>
      <c r="O49" s="73">
        <v>1</v>
      </c>
      <c r="P49" s="73" t="s">
        <v>21</v>
      </c>
      <c r="Q49" s="73" t="s">
        <v>21</v>
      </c>
      <c r="R49" s="73" t="s">
        <v>21</v>
      </c>
      <c r="S49" s="73" t="s">
        <v>21</v>
      </c>
      <c r="T49" s="73" t="s">
        <v>21</v>
      </c>
      <c r="U49" s="73" t="s">
        <v>21</v>
      </c>
      <c r="V49" s="73">
        <v>1</v>
      </c>
      <c r="W49" s="73" t="s">
        <v>21</v>
      </c>
      <c r="X49" s="73" t="s">
        <v>21</v>
      </c>
      <c r="Y49" s="73">
        <v>2</v>
      </c>
      <c r="Z49" s="73" t="s">
        <v>21</v>
      </c>
      <c r="AA49" s="73" t="s">
        <v>21</v>
      </c>
      <c r="AB49" s="73" t="s">
        <v>21</v>
      </c>
      <c r="AC49" s="73">
        <v>1</v>
      </c>
      <c r="AD49" s="73" t="s">
        <v>21</v>
      </c>
      <c r="AE49" s="73" t="s">
        <v>21</v>
      </c>
      <c r="AF49" s="73" t="s">
        <v>21</v>
      </c>
      <c r="AG49" s="73" t="s">
        <v>21</v>
      </c>
      <c r="AH49" s="73" t="s">
        <v>21</v>
      </c>
      <c r="AI49" s="225"/>
      <c r="BY49" s="11"/>
      <c r="BZ49" s="11"/>
      <c r="CA49" s="11"/>
      <c r="CB49" s="11"/>
      <c r="CC49" s="11"/>
      <c r="CD49" s="11"/>
      <c r="CE49" s="11"/>
      <c r="CF49" s="11"/>
      <c r="CG49" s="11"/>
      <c r="CH49" s="11"/>
      <c r="CI49" s="11"/>
    </row>
    <row r="50" spans="1:87" s="10" customFormat="1" ht="15" customHeight="1">
      <c r="A50" s="96"/>
      <c r="B50" s="97" t="s">
        <v>17</v>
      </c>
      <c r="C50" s="98"/>
      <c r="D50" s="72">
        <v>1</v>
      </c>
      <c r="E50" s="73">
        <v>1</v>
      </c>
      <c r="F50" s="73" t="s">
        <v>21</v>
      </c>
      <c r="G50" s="73" t="s">
        <v>21</v>
      </c>
      <c r="H50" s="73">
        <v>2</v>
      </c>
      <c r="I50" s="73">
        <v>2</v>
      </c>
      <c r="J50" s="72" t="s">
        <v>21</v>
      </c>
      <c r="K50" s="73" t="s">
        <v>21</v>
      </c>
      <c r="L50" s="73">
        <v>1</v>
      </c>
      <c r="M50" s="73">
        <v>1</v>
      </c>
      <c r="N50" s="73">
        <v>1</v>
      </c>
      <c r="O50" s="73" t="s">
        <v>21</v>
      </c>
      <c r="P50" s="73">
        <v>1</v>
      </c>
      <c r="Q50" s="73" t="s">
        <v>21</v>
      </c>
      <c r="R50" s="73" t="s">
        <v>21</v>
      </c>
      <c r="S50" s="73">
        <v>1</v>
      </c>
      <c r="T50" s="73">
        <v>1</v>
      </c>
      <c r="U50" s="73" t="s">
        <v>21</v>
      </c>
      <c r="V50" s="73" t="s">
        <v>21</v>
      </c>
      <c r="W50" s="73" t="s">
        <v>21</v>
      </c>
      <c r="X50" s="73" t="s">
        <v>21</v>
      </c>
      <c r="Y50" s="73">
        <v>1</v>
      </c>
      <c r="Z50" s="73" t="s">
        <v>21</v>
      </c>
      <c r="AA50" s="73" t="s">
        <v>21</v>
      </c>
      <c r="AB50" s="73" t="s">
        <v>21</v>
      </c>
      <c r="AC50" s="73" t="s">
        <v>21</v>
      </c>
      <c r="AD50" s="73" t="s">
        <v>21</v>
      </c>
      <c r="AE50" s="73">
        <v>1</v>
      </c>
      <c r="AF50" s="73">
        <v>1</v>
      </c>
      <c r="AG50" s="73" t="s">
        <v>21</v>
      </c>
      <c r="AH50" s="73">
        <v>1</v>
      </c>
      <c r="AI50" s="225"/>
      <c r="BY50" s="11"/>
      <c r="BZ50" s="11"/>
      <c r="CA50" s="11"/>
      <c r="CB50" s="11"/>
      <c r="CC50" s="11"/>
      <c r="CD50" s="11"/>
      <c r="CE50" s="11"/>
      <c r="CF50" s="11"/>
      <c r="CG50" s="11"/>
      <c r="CH50" s="11"/>
      <c r="CI50" s="11"/>
    </row>
    <row r="51" spans="1:87" s="10" customFormat="1" ht="15" customHeight="1">
      <c r="A51" s="96"/>
      <c r="B51" s="99" t="s">
        <v>20</v>
      </c>
      <c r="C51" s="76"/>
      <c r="D51" s="50" t="s">
        <v>21</v>
      </c>
      <c r="E51" s="51">
        <v>1</v>
      </c>
      <c r="F51" s="73" t="s">
        <v>21</v>
      </c>
      <c r="G51" s="73" t="s">
        <v>21</v>
      </c>
      <c r="H51" s="73" t="s">
        <v>21</v>
      </c>
      <c r="I51" s="72" t="s">
        <v>21</v>
      </c>
      <c r="J51" s="72" t="s">
        <v>21</v>
      </c>
      <c r="K51" s="73" t="s">
        <v>21</v>
      </c>
      <c r="L51" s="51" t="s">
        <v>21</v>
      </c>
      <c r="M51" s="51" t="s">
        <v>21</v>
      </c>
      <c r="N51" s="51" t="s">
        <v>21</v>
      </c>
      <c r="O51" s="51" t="s">
        <v>21</v>
      </c>
      <c r="P51" s="51">
        <v>1</v>
      </c>
      <c r="Q51" s="51" t="s">
        <v>21</v>
      </c>
      <c r="R51" s="73" t="s">
        <v>21</v>
      </c>
      <c r="S51" s="73">
        <v>2</v>
      </c>
      <c r="T51" s="73" t="s">
        <v>21</v>
      </c>
      <c r="U51" s="73" t="s">
        <v>21</v>
      </c>
      <c r="V51" s="73" t="s">
        <v>21</v>
      </c>
      <c r="W51" s="73" t="s">
        <v>21</v>
      </c>
      <c r="X51" s="73">
        <v>1</v>
      </c>
      <c r="Y51" s="73" t="s">
        <v>21</v>
      </c>
      <c r="Z51" s="73">
        <v>2</v>
      </c>
      <c r="AA51" s="73" t="s">
        <v>21</v>
      </c>
      <c r="AB51" s="73" t="s">
        <v>21</v>
      </c>
      <c r="AC51" s="73" t="s">
        <v>21</v>
      </c>
      <c r="AD51" s="73">
        <v>1</v>
      </c>
      <c r="AE51" s="73" t="s">
        <v>21</v>
      </c>
      <c r="AF51" s="73" t="s">
        <v>21</v>
      </c>
      <c r="AG51" s="73" t="s">
        <v>21</v>
      </c>
      <c r="AH51" s="51" t="s">
        <v>21</v>
      </c>
      <c r="AI51" s="225"/>
      <c r="BY51" s="11"/>
      <c r="BZ51" s="11"/>
      <c r="CA51" s="11"/>
      <c r="CB51" s="11"/>
      <c r="CC51" s="11"/>
      <c r="CD51" s="11"/>
      <c r="CE51" s="11"/>
      <c r="CF51" s="11"/>
      <c r="CG51" s="11"/>
      <c r="CH51" s="11"/>
      <c r="CI51" s="11"/>
    </row>
    <row r="52" spans="1:87" s="10" customFormat="1" ht="1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47"/>
      <c r="AI52" s="225"/>
      <c r="BY52" s="11"/>
      <c r="BZ52" s="11"/>
      <c r="CA52" s="11"/>
      <c r="CB52" s="11"/>
      <c r="CC52" s="11"/>
      <c r="CD52" s="11"/>
      <c r="CE52" s="11"/>
      <c r="CF52" s="11"/>
      <c r="CG52" s="11"/>
      <c r="CH52" s="11"/>
      <c r="CI52" s="11"/>
    </row>
    <row r="53" spans="1:87" s="10" customFormat="1" ht="15" customHeight="1">
      <c r="A53" s="96"/>
      <c r="B53" s="97" t="s">
        <v>23</v>
      </c>
      <c r="C53" s="98"/>
      <c r="D53" s="245">
        <v>1</v>
      </c>
      <c r="E53" s="104">
        <v>1</v>
      </c>
      <c r="F53" s="104" t="s">
        <v>21</v>
      </c>
      <c r="G53" s="104" t="s">
        <v>21</v>
      </c>
      <c r="H53" s="104" t="s">
        <v>21</v>
      </c>
      <c r="I53" s="104">
        <v>1</v>
      </c>
      <c r="J53" s="104">
        <v>1</v>
      </c>
      <c r="K53" s="104" t="s">
        <v>21</v>
      </c>
      <c r="L53" s="104" t="s">
        <v>21</v>
      </c>
      <c r="M53" s="104" t="s">
        <v>21</v>
      </c>
      <c r="N53" s="104" t="s">
        <v>21</v>
      </c>
      <c r="O53" s="104" t="s">
        <v>21</v>
      </c>
      <c r="P53" s="104">
        <v>1</v>
      </c>
      <c r="Q53" s="104" t="s">
        <v>21</v>
      </c>
      <c r="R53" s="104" t="s">
        <v>21</v>
      </c>
      <c r="S53" s="104" t="s">
        <v>21</v>
      </c>
      <c r="T53" s="104" t="s">
        <v>21</v>
      </c>
      <c r="U53" s="104" t="s">
        <v>21</v>
      </c>
      <c r="V53" s="104" t="s">
        <v>21</v>
      </c>
      <c r="W53" s="104" t="s">
        <v>21</v>
      </c>
      <c r="X53" s="104" t="s">
        <v>21</v>
      </c>
      <c r="Y53" s="73" t="s">
        <v>21</v>
      </c>
      <c r="Z53" s="73" t="s">
        <v>21</v>
      </c>
      <c r="AA53" s="73" t="s">
        <v>21</v>
      </c>
      <c r="AB53" s="104">
        <v>1</v>
      </c>
      <c r="AC53" s="73" t="s">
        <v>21</v>
      </c>
      <c r="AD53" s="73" t="s">
        <v>21</v>
      </c>
      <c r="AE53" s="73" t="s">
        <v>21</v>
      </c>
      <c r="AF53" s="73" t="s">
        <v>21</v>
      </c>
      <c r="AG53" s="73" t="s">
        <v>21</v>
      </c>
      <c r="AH53" s="140" t="s">
        <v>21</v>
      </c>
      <c r="AI53" s="225"/>
      <c r="BY53" s="11"/>
      <c r="BZ53" s="11"/>
      <c r="CA53" s="11"/>
      <c r="CB53" s="11"/>
      <c r="CC53" s="11"/>
      <c r="CD53" s="11"/>
      <c r="CE53" s="11"/>
      <c r="CF53" s="11"/>
      <c r="CG53" s="11"/>
      <c r="CH53" s="11"/>
      <c r="CI53" s="11"/>
    </row>
    <row r="54" spans="1:87" s="10" customFormat="1" ht="15" customHeight="1">
      <c r="A54" s="101"/>
      <c r="B54" s="102" t="s">
        <v>27</v>
      </c>
      <c r="C54" s="103"/>
      <c r="D54" s="246">
        <v>1</v>
      </c>
      <c r="E54" s="43" t="s">
        <v>21</v>
      </c>
      <c r="F54" s="43" t="s">
        <v>21</v>
      </c>
      <c r="G54" s="43" t="s">
        <v>21</v>
      </c>
      <c r="H54" s="43" t="s">
        <v>21</v>
      </c>
      <c r="I54" s="43" t="s">
        <v>21</v>
      </c>
      <c r="J54" s="43" t="s">
        <v>21</v>
      </c>
      <c r="K54" s="43">
        <v>1</v>
      </c>
      <c r="L54" s="43">
        <v>2</v>
      </c>
      <c r="M54" s="43" t="s">
        <v>21</v>
      </c>
      <c r="N54" s="43" t="s">
        <v>21</v>
      </c>
      <c r="O54" s="43">
        <v>1</v>
      </c>
      <c r="P54" s="43" t="s">
        <v>21</v>
      </c>
      <c r="Q54" s="43" t="s">
        <v>21</v>
      </c>
      <c r="R54" s="43" t="s">
        <v>21</v>
      </c>
      <c r="S54" s="43">
        <v>2</v>
      </c>
      <c r="T54" s="43" t="s">
        <v>21</v>
      </c>
      <c r="U54" s="43" t="s">
        <v>21</v>
      </c>
      <c r="V54" s="43" t="s">
        <v>21</v>
      </c>
      <c r="W54" s="104" t="s">
        <v>21</v>
      </c>
      <c r="X54" s="104" t="s">
        <v>21</v>
      </c>
      <c r="Y54" s="43" t="s">
        <v>21</v>
      </c>
      <c r="Z54" s="44" t="s">
        <v>21</v>
      </c>
      <c r="AA54" s="44" t="s">
        <v>21</v>
      </c>
      <c r="AB54" s="44">
        <v>1</v>
      </c>
      <c r="AC54" s="44" t="s">
        <v>21</v>
      </c>
      <c r="AD54" s="44" t="s">
        <v>21</v>
      </c>
      <c r="AE54" s="44">
        <v>1</v>
      </c>
      <c r="AF54" s="44">
        <v>2</v>
      </c>
      <c r="AG54" s="44" t="s">
        <v>21</v>
      </c>
      <c r="AH54" s="248">
        <v>2</v>
      </c>
      <c r="AI54" s="225"/>
      <c r="BY54" s="11"/>
      <c r="BZ54" s="11"/>
      <c r="CA54" s="11"/>
      <c r="CB54" s="11"/>
      <c r="CC54" s="11"/>
      <c r="CD54" s="11"/>
      <c r="CE54" s="11"/>
      <c r="CF54" s="11"/>
      <c r="CG54" s="11"/>
      <c r="CH54" s="11"/>
      <c r="CI54" s="11"/>
    </row>
    <row r="55" spans="1:87" s="10" customFormat="1" ht="15" customHeight="1">
      <c r="A55" s="92" t="s">
        <v>39</v>
      </c>
      <c r="B55" s="93" t="s">
        <v>9</v>
      </c>
      <c r="C55" s="94"/>
      <c r="D55" s="24" t="s">
        <v>21</v>
      </c>
      <c r="E55" s="25">
        <v>1</v>
      </c>
      <c r="F55" s="25">
        <v>1</v>
      </c>
      <c r="G55" s="25">
        <v>1</v>
      </c>
      <c r="H55" s="25" t="s">
        <v>21</v>
      </c>
      <c r="I55" s="25">
        <v>2</v>
      </c>
      <c r="J55" s="25">
        <v>1</v>
      </c>
      <c r="K55" s="25">
        <v>5</v>
      </c>
      <c r="L55" s="25">
        <v>1</v>
      </c>
      <c r="M55" s="25" t="s">
        <v>21</v>
      </c>
      <c r="N55" s="25" t="s">
        <v>21</v>
      </c>
      <c r="O55" s="25" t="s">
        <v>21</v>
      </c>
      <c r="P55" s="25">
        <v>2</v>
      </c>
      <c r="Q55" s="25">
        <v>1</v>
      </c>
      <c r="R55" s="25">
        <v>4</v>
      </c>
      <c r="S55" s="25" t="s">
        <v>21</v>
      </c>
      <c r="T55" s="25">
        <v>3</v>
      </c>
      <c r="U55" s="25" t="s">
        <v>21</v>
      </c>
      <c r="V55" s="25" t="s">
        <v>21</v>
      </c>
      <c r="W55" s="25">
        <v>1</v>
      </c>
      <c r="X55" s="25">
        <v>1</v>
      </c>
      <c r="Y55" s="25" t="s">
        <v>21</v>
      </c>
      <c r="Z55" s="25" t="s">
        <v>21</v>
      </c>
      <c r="AA55" s="25">
        <v>1</v>
      </c>
      <c r="AB55" s="25">
        <v>4</v>
      </c>
      <c r="AC55" s="25">
        <v>2</v>
      </c>
      <c r="AD55" s="25">
        <v>1</v>
      </c>
      <c r="AE55" s="25" t="s">
        <v>21</v>
      </c>
      <c r="AF55" s="25">
        <v>1</v>
      </c>
      <c r="AG55" s="25" t="s">
        <v>21</v>
      </c>
      <c r="AH55" s="25">
        <v>1</v>
      </c>
      <c r="AI55" s="225">
        <f>SUM(D55:AH63)</f>
        <v>95</v>
      </c>
      <c r="BY55" s="11"/>
      <c r="BZ55" s="11"/>
      <c r="CA55" s="11"/>
      <c r="CB55" s="11"/>
      <c r="CC55" s="11"/>
      <c r="CD55" s="11"/>
      <c r="CE55" s="11"/>
      <c r="CF55" s="11"/>
      <c r="CG55" s="11"/>
      <c r="CH55" s="11"/>
      <c r="CI55" s="11"/>
    </row>
    <row r="56" spans="1:87" s="10" customFormat="1" ht="15" customHeight="1">
      <c r="A56" s="96" t="s">
        <v>40</v>
      </c>
      <c r="B56" s="97" t="s">
        <v>12</v>
      </c>
      <c r="C56" s="98"/>
      <c r="D56" s="72" t="s">
        <v>21</v>
      </c>
      <c r="E56" s="73" t="s">
        <v>21</v>
      </c>
      <c r="F56" s="73" t="s">
        <v>21</v>
      </c>
      <c r="G56" s="73" t="s">
        <v>21</v>
      </c>
      <c r="H56" s="73" t="s">
        <v>21</v>
      </c>
      <c r="I56" s="73" t="s">
        <v>21</v>
      </c>
      <c r="J56" s="73" t="s">
        <v>21</v>
      </c>
      <c r="K56" s="73" t="s">
        <v>21</v>
      </c>
      <c r="L56" s="73" t="s">
        <v>21</v>
      </c>
      <c r="M56" s="73" t="s">
        <v>21</v>
      </c>
      <c r="N56" s="73" t="s">
        <v>21</v>
      </c>
      <c r="O56" s="73" t="s">
        <v>21</v>
      </c>
      <c r="P56" s="73" t="s">
        <v>21</v>
      </c>
      <c r="Q56" s="73" t="s">
        <v>21</v>
      </c>
      <c r="R56" s="73" t="s">
        <v>21</v>
      </c>
      <c r="S56" s="73" t="s">
        <v>21</v>
      </c>
      <c r="T56" s="73" t="s">
        <v>21</v>
      </c>
      <c r="U56" s="73" t="s">
        <v>21</v>
      </c>
      <c r="V56" s="73" t="s">
        <v>21</v>
      </c>
      <c r="W56" s="73" t="s">
        <v>21</v>
      </c>
      <c r="X56" s="73">
        <v>3</v>
      </c>
      <c r="Y56" s="73" t="s">
        <v>21</v>
      </c>
      <c r="Z56" s="73" t="s">
        <v>21</v>
      </c>
      <c r="AA56" s="73" t="s">
        <v>21</v>
      </c>
      <c r="AB56" s="73" t="s">
        <v>21</v>
      </c>
      <c r="AC56" s="73" t="s">
        <v>21</v>
      </c>
      <c r="AD56" s="73" t="s">
        <v>21</v>
      </c>
      <c r="AE56" s="73" t="s">
        <v>21</v>
      </c>
      <c r="AF56" s="73" t="s">
        <v>21</v>
      </c>
      <c r="AG56" s="73" t="s">
        <v>21</v>
      </c>
      <c r="AH56" s="73" t="s">
        <v>21</v>
      </c>
      <c r="AI56" s="225"/>
      <c r="BY56" s="11"/>
      <c r="BZ56" s="11"/>
      <c r="CA56" s="11"/>
      <c r="CB56" s="11"/>
      <c r="CC56" s="11"/>
      <c r="CD56" s="11"/>
      <c r="CE56" s="11"/>
      <c r="CF56" s="11"/>
      <c r="CG56" s="11"/>
      <c r="CH56" s="11"/>
      <c r="CI56" s="11"/>
    </row>
    <row r="57" spans="1:87" s="10" customFormat="1" ht="15" customHeight="1">
      <c r="A57" s="96" t="s">
        <v>43</v>
      </c>
      <c r="B57" s="97" t="s">
        <v>14</v>
      </c>
      <c r="C57" s="98"/>
      <c r="D57" s="72" t="s">
        <v>21</v>
      </c>
      <c r="E57" s="73">
        <v>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73" t="s">
        <v>21</v>
      </c>
      <c r="AI57" s="225"/>
      <c r="BY57" s="11"/>
      <c r="BZ57" s="11"/>
      <c r="CA57" s="11"/>
      <c r="CB57" s="11"/>
      <c r="CC57" s="11"/>
      <c r="CD57" s="11"/>
      <c r="CE57" s="11"/>
      <c r="CF57" s="11"/>
      <c r="CG57" s="11"/>
      <c r="CH57" s="11"/>
      <c r="CI57" s="11"/>
    </row>
    <row r="58" spans="1:87" s="10" customFormat="1" ht="15" customHeight="1">
      <c r="A58" s="96" t="s">
        <v>44</v>
      </c>
      <c r="B58" s="97" t="s">
        <v>16</v>
      </c>
      <c r="C58" s="98"/>
      <c r="D58" s="72" t="s">
        <v>21</v>
      </c>
      <c r="E58" s="73" t="s">
        <v>21</v>
      </c>
      <c r="F58" s="73" t="s">
        <v>21</v>
      </c>
      <c r="G58" s="73" t="s">
        <v>21</v>
      </c>
      <c r="H58" s="73" t="s">
        <v>21</v>
      </c>
      <c r="I58" s="73" t="s">
        <v>21</v>
      </c>
      <c r="J58" s="73" t="s">
        <v>21</v>
      </c>
      <c r="K58" s="73" t="s">
        <v>21</v>
      </c>
      <c r="L58" s="73">
        <v>1</v>
      </c>
      <c r="M58" s="73" t="s">
        <v>21</v>
      </c>
      <c r="N58" s="73">
        <v>2</v>
      </c>
      <c r="O58" s="73">
        <v>1</v>
      </c>
      <c r="P58" s="73">
        <v>1</v>
      </c>
      <c r="Q58" s="73" t="s">
        <v>21</v>
      </c>
      <c r="R58" s="73">
        <v>1</v>
      </c>
      <c r="S58" s="73" t="s">
        <v>21</v>
      </c>
      <c r="T58" s="73" t="s">
        <v>21</v>
      </c>
      <c r="U58" s="73" t="s">
        <v>21</v>
      </c>
      <c r="V58" s="73" t="s">
        <v>21</v>
      </c>
      <c r="W58" s="73" t="s">
        <v>21</v>
      </c>
      <c r="X58" s="73" t="s">
        <v>21</v>
      </c>
      <c r="Y58" s="73" t="s">
        <v>21</v>
      </c>
      <c r="Z58" s="73" t="s">
        <v>21</v>
      </c>
      <c r="AA58" s="73" t="s">
        <v>21</v>
      </c>
      <c r="AB58" s="73">
        <v>1</v>
      </c>
      <c r="AC58" s="73">
        <v>1</v>
      </c>
      <c r="AD58" s="73">
        <v>1</v>
      </c>
      <c r="AE58" s="73">
        <v>1</v>
      </c>
      <c r="AF58" s="73">
        <v>1</v>
      </c>
      <c r="AG58" s="73" t="s">
        <v>21</v>
      </c>
      <c r="AH58" s="73" t="s">
        <v>21</v>
      </c>
      <c r="AI58" s="225"/>
      <c r="BY58" s="11"/>
      <c r="BZ58" s="11"/>
      <c r="CA58" s="11"/>
      <c r="CB58" s="11"/>
      <c r="CC58" s="11"/>
      <c r="CD58" s="11"/>
      <c r="CE58" s="11"/>
      <c r="CF58" s="11"/>
      <c r="CG58" s="11"/>
      <c r="CH58" s="11"/>
      <c r="CI58" s="11"/>
    </row>
    <row r="59" spans="1:87" s="10" customFormat="1" ht="15" customHeight="1">
      <c r="A59" s="96"/>
      <c r="B59" s="97" t="s">
        <v>17</v>
      </c>
      <c r="C59" s="98"/>
      <c r="D59" s="72">
        <v>3</v>
      </c>
      <c r="E59" s="73">
        <v>1</v>
      </c>
      <c r="F59" s="73" t="s">
        <v>21</v>
      </c>
      <c r="G59" s="73">
        <v>2</v>
      </c>
      <c r="H59" s="73" t="s">
        <v>21</v>
      </c>
      <c r="I59" s="73" t="s">
        <v>21</v>
      </c>
      <c r="J59" s="73" t="s">
        <v>21</v>
      </c>
      <c r="K59" s="73">
        <v>1</v>
      </c>
      <c r="L59" s="73">
        <v>1</v>
      </c>
      <c r="M59" s="73" t="s">
        <v>21</v>
      </c>
      <c r="N59" s="73">
        <v>1</v>
      </c>
      <c r="O59" s="73">
        <v>1</v>
      </c>
      <c r="P59" s="73" t="s">
        <v>21</v>
      </c>
      <c r="Q59" s="73">
        <v>1</v>
      </c>
      <c r="R59" s="73">
        <v>2</v>
      </c>
      <c r="S59" s="73" t="s">
        <v>21</v>
      </c>
      <c r="T59" s="73" t="s">
        <v>21</v>
      </c>
      <c r="U59" s="73" t="s">
        <v>21</v>
      </c>
      <c r="V59" s="73">
        <v>1</v>
      </c>
      <c r="W59" s="73" t="s">
        <v>21</v>
      </c>
      <c r="X59" s="73" t="s">
        <v>21</v>
      </c>
      <c r="Y59" s="73" t="s">
        <v>21</v>
      </c>
      <c r="Z59" s="73" t="s">
        <v>21</v>
      </c>
      <c r="AA59" s="73">
        <v>2</v>
      </c>
      <c r="AB59" s="73">
        <v>2</v>
      </c>
      <c r="AC59" s="73">
        <v>1</v>
      </c>
      <c r="AD59" s="73" t="s">
        <v>21</v>
      </c>
      <c r="AE59" s="73">
        <v>1</v>
      </c>
      <c r="AF59" s="73">
        <v>1</v>
      </c>
      <c r="AG59" s="73">
        <v>2</v>
      </c>
      <c r="AH59" s="73" t="s">
        <v>21</v>
      </c>
      <c r="AI59" s="225"/>
      <c r="BY59" s="11"/>
      <c r="BZ59" s="11"/>
      <c r="CA59" s="11"/>
      <c r="CB59" s="11"/>
      <c r="CC59" s="11"/>
      <c r="CD59" s="11"/>
      <c r="CE59" s="11"/>
      <c r="CF59" s="11"/>
      <c r="CG59" s="11"/>
      <c r="CH59" s="11"/>
      <c r="CI59" s="11"/>
    </row>
    <row r="60" spans="1:87" s="10" customFormat="1" ht="15" customHeight="1">
      <c r="A60" s="96"/>
      <c r="B60" s="99" t="s">
        <v>20</v>
      </c>
      <c r="C60" s="76"/>
      <c r="D60" s="50" t="s">
        <v>21</v>
      </c>
      <c r="E60" s="51" t="s">
        <v>21</v>
      </c>
      <c r="F60" s="73" t="s">
        <v>21</v>
      </c>
      <c r="G60" s="73" t="s">
        <v>21</v>
      </c>
      <c r="H60" s="73" t="s">
        <v>21</v>
      </c>
      <c r="I60" s="73" t="s">
        <v>21</v>
      </c>
      <c r="J60" s="73" t="s">
        <v>21</v>
      </c>
      <c r="K60" s="73" t="s">
        <v>21</v>
      </c>
      <c r="L60" s="73" t="s">
        <v>21</v>
      </c>
      <c r="M60" s="73" t="s">
        <v>21</v>
      </c>
      <c r="N60" s="73" t="s">
        <v>21</v>
      </c>
      <c r="O60" s="73" t="s">
        <v>21</v>
      </c>
      <c r="P60" s="73" t="s">
        <v>21</v>
      </c>
      <c r="Q60" s="73" t="s">
        <v>21</v>
      </c>
      <c r="R60" s="73" t="s">
        <v>21</v>
      </c>
      <c r="S60" s="73" t="s">
        <v>21</v>
      </c>
      <c r="T60" s="73" t="s">
        <v>21</v>
      </c>
      <c r="U60" s="73" t="s">
        <v>21</v>
      </c>
      <c r="V60" s="73" t="s">
        <v>21</v>
      </c>
      <c r="W60" s="73" t="s">
        <v>21</v>
      </c>
      <c r="X60" s="73" t="s">
        <v>21</v>
      </c>
      <c r="Y60" s="73" t="s">
        <v>21</v>
      </c>
      <c r="Z60" s="73" t="s">
        <v>21</v>
      </c>
      <c r="AA60" s="73" t="s">
        <v>21</v>
      </c>
      <c r="AB60" s="73" t="s">
        <v>21</v>
      </c>
      <c r="AC60" s="73" t="s">
        <v>21</v>
      </c>
      <c r="AD60" s="73" t="s">
        <v>21</v>
      </c>
      <c r="AE60" s="73">
        <v>1</v>
      </c>
      <c r="AF60" s="73" t="s">
        <v>21</v>
      </c>
      <c r="AG60" s="73" t="s">
        <v>21</v>
      </c>
      <c r="AH60" s="51" t="s">
        <v>21</v>
      </c>
      <c r="AI60" s="225"/>
      <c r="BY60" s="11"/>
      <c r="BZ60" s="11"/>
      <c r="CA60" s="11"/>
      <c r="CB60" s="11"/>
      <c r="CC60" s="11"/>
      <c r="CD60" s="11"/>
      <c r="CE60" s="11"/>
      <c r="CF60" s="11"/>
      <c r="CG60" s="11"/>
      <c r="CH60" s="11"/>
      <c r="CI60" s="11"/>
    </row>
    <row r="61" spans="1:87" s="10" customFormat="1" ht="1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47"/>
      <c r="AI61" s="225"/>
      <c r="BY61" s="11"/>
      <c r="BZ61" s="11"/>
      <c r="CA61" s="11"/>
      <c r="CB61" s="11"/>
      <c r="CC61" s="11"/>
      <c r="CD61" s="11"/>
      <c r="CE61" s="11"/>
      <c r="CF61" s="11"/>
      <c r="CG61" s="11"/>
      <c r="CH61" s="11"/>
      <c r="CI61" s="11"/>
    </row>
    <row r="62" spans="1:87" s="10" customFormat="1" ht="15" customHeight="1">
      <c r="A62" s="96"/>
      <c r="B62" s="97" t="s">
        <v>23</v>
      </c>
      <c r="C62" s="98"/>
      <c r="D62" s="245" t="s">
        <v>21</v>
      </c>
      <c r="E62" s="104" t="s">
        <v>21</v>
      </c>
      <c r="F62" s="104" t="s">
        <v>21</v>
      </c>
      <c r="G62" s="104" t="s">
        <v>21</v>
      </c>
      <c r="H62" s="104" t="s">
        <v>21</v>
      </c>
      <c r="I62" s="104" t="s">
        <v>21</v>
      </c>
      <c r="J62" s="104" t="s">
        <v>21</v>
      </c>
      <c r="K62" s="104" t="s">
        <v>21</v>
      </c>
      <c r="L62" s="104" t="s">
        <v>21</v>
      </c>
      <c r="M62" s="104" t="s">
        <v>21</v>
      </c>
      <c r="N62" s="104" t="s">
        <v>21</v>
      </c>
      <c r="O62" s="104" t="s">
        <v>21</v>
      </c>
      <c r="P62" s="104">
        <v>1</v>
      </c>
      <c r="Q62" s="104">
        <v>2</v>
      </c>
      <c r="R62" s="104" t="s">
        <v>21</v>
      </c>
      <c r="S62" s="104">
        <v>2</v>
      </c>
      <c r="T62" s="104" t="s">
        <v>21</v>
      </c>
      <c r="U62" s="104" t="s">
        <v>21</v>
      </c>
      <c r="V62" s="104" t="s">
        <v>21</v>
      </c>
      <c r="W62" s="104" t="s">
        <v>21</v>
      </c>
      <c r="X62" s="104">
        <v>1</v>
      </c>
      <c r="Y62" s="73" t="s">
        <v>21</v>
      </c>
      <c r="Z62" s="73" t="s">
        <v>21</v>
      </c>
      <c r="AA62" s="73">
        <v>1</v>
      </c>
      <c r="AB62" s="73" t="s">
        <v>21</v>
      </c>
      <c r="AC62" s="73">
        <v>1</v>
      </c>
      <c r="AD62" s="73" t="s">
        <v>21</v>
      </c>
      <c r="AE62" s="73">
        <v>1</v>
      </c>
      <c r="AF62" s="73" t="s">
        <v>21</v>
      </c>
      <c r="AG62" s="73" t="s">
        <v>21</v>
      </c>
      <c r="AH62" s="140" t="s">
        <v>21</v>
      </c>
      <c r="AI62" s="225"/>
      <c r="BY62" s="11"/>
      <c r="BZ62" s="11"/>
      <c r="CA62" s="11"/>
      <c r="CB62" s="11"/>
      <c r="CC62" s="11"/>
      <c r="CD62" s="11"/>
      <c r="CE62" s="11"/>
      <c r="CF62" s="11"/>
      <c r="CG62" s="11"/>
      <c r="CH62" s="11"/>
      <c r="CI62" s="11"/>
    </row>
    <row r="63" spans="1:87" s="10" customFormat="1" ht="15" customHeight="1">
      <c r="A63" s="96"/>
      <c r="B63" s="105" t="s">
        <v>27</v>
      </c>
      <c r="C63" s="103"/>
      <c r="D63" s="246" t="s">
        <v>21</v>
      </c>
      <c r="E63" s="43" t="s">
        <v>21</v>
      </c>
      <c r="F63" s="43" t="s">
        <v>21</v>
      </c>
      <c r="G63" s="43">
        <v>1</v>
      </c>
      <c r="H63" s="43" t="s">
        <v>21</v>
      </c>
      <c r="I63" s="43" t="s">
        <v>21</v>
      </c>
      <c r="J63" s="43">
        <v>1</v>
      </c>
      <c r="K63" s="43" t="s">
        <v>21</v>
      </c>
      <c r="L63" s="43" t="s">
        <v>21</v>
      </c>
      <c r="M63" s="43" t="s">
        <v>21</v>
      </c>
      <c r="N63" s="43">
        <v>1</v>
      </c>
      <c r="O63" s="43">
        <v>1</v>
      </c>
      <c r="P63" s="43" t="s">
        <v>21</v>
      </c>
      <c r="Q63" s="43" t="s">
        <v>21</v>
      </c>
      <c r="R63" s="43">
        <v>2</v>
      </c>
      <c r="S63" s="43" t="s">
        <v>21</v>
      </c>
      <c r="T63" s="43" t="s">
        <v>21</v>
      </c>
      <c r="U63" s="43" t="s">
        <v>21</v>
      </c>
      <c r="V63" s="43" t="s">
        <v>21</v>
      </c>
      <c r="W63" s="43" t="s">
        <v>21</v>
      </c>
      <c r="X63" s="43" t="s">
        <v>21</v>
      </c>
      <c r="Y63" s="43" t="s">
        <v>21</v>
      </c>
      <c r="Z63" s="44" t="s">
        <v>21</v>
      </c>
      <c r="AA63" s="44">
        <v>1</v>
      </c>
      <c r="AB63" s="44">
        <v>3</v>
      </c>
      <c r="AC63" s="44">
        <v>1</v>
      </c>
      <c r="AD63" s="44" t="s">
        <v>21</v>
      </c>
      <c r="AE63" s="44">
        <v>1</v>
      </c>
      <c r="AF63" s="44">
        <v>1</v>
      </c>
      <c r="AG63" s="44" t="s">
        <v>21</v>
      </c>
      <c r="AH63" s="44" t="s">
        <v>21</v>
      </c>
      <c r="AI63" s="225"/>
      <c r="AT63" s="2"/>
      <c r="AU63" s="2"/>
      <c r="BY63" s="11"/>
      <c r="BZ63" s="11"/>
      <c r="CA63" s="11"/>
      <c r="CB63" s="11"/>
      <c r="CC63" s="11"/>
      <c r="CD63" s="11"/>
      <c r="CE63" s="11"/>
      <c r="CF63" s="11"/>
      <c r="CG63" s="11"/>
      <c r="CH63" s="11"/>
      <c r="CI63" s="11"/>
    </row>
    <row r="64" spans="1:87" s="10" customFormat="1" ht="15" customHeight="1">
      <c r="A64" s="92" t="s">
        <v>39</v>
      </c>
      <c r="B64" s="93" t="s">
        <v>9</v>
      </c>
      <c r="C64" s="94"/>
      <c r="D64" s="24">
        <v>14</v>
      </c>
      <c r="E64" s="25">
        <v>8</v>
      </c>
      <c r="F64" s="25">
        <v>8</v>
      </c>
      <c r="G64" s="25">
        <v>8</v>
      </c>
      <c r="H64" s="25">
        <v>3</v>
      </c>
      <c r="I64" s="25">
        <v>13</v>
      </c>
      <c r="J64" s="25">
        <v>17</v>
      </c>
      <c r="K64" s="25">
        <v>9</v>
      </c>
      <c r="L64" s="25">
        <v>4</v>
      </c>
      <c r="M64" s="25">
        <v>7</v>
      </c>
      <c r="N64" s="25">
        <v>20</v>
      </c>
      <c r="O64" s="25">
        <v>12</v>
      </c>
      <c r="P64" s="25">
        <v>19</v>
      </c>
      <c r="Q64" s="25">
        <v>14</v>
      </c>
      <c r="R64" s="25">
        <v>13</v>
      </c>
      <c r="S64" s="25">
        <v>9</v>
      </c>
      <c r="T64" s="25">
        <v>6</v>
      </c>
      <c r="U64" s="25">
        <v>9</v>
      </c>
      <c r="V64" s="25">
        <v>14</v>
      </c>
      <c r="W64" s="25">
        <v>6</v>
      </c>
      <c r="X64" s="25">
        <v>10</v>
      </c>
      <c r="Y64" s="25">
        <v>5</v>
      </c>
      <c r="Z64" s="25">
        <v>9</v>
      </c>
      <c r="AA64" s="25">
        <v>7</v>
      </c>
      <c r="AB64" s="25">
        <v>12</v>
      </c>
      <c r="AC64" s="25">
        <v>6</v>
      </c>
      <c r="AD64" s="25">
        <v>6</v>
      </c>
      <c r="AE64" s="25">
        <v>5</v>
      </c>
      <c r="AF64" s="25">
        <v>7</v>
      </c>
      <c r="AG64" s="25">
        <v>3</v>
      </c>
      <c r="AH64" s="25">
        <v>4</v>
      </c>
      <c r="AI64" s="251">
        <f>SUM(D64:AH72)</f>
        <v>746</v>
      </c>
      <c r="AT64" s="2"/>
      <c r="AU64" s="2"/>
      <c r="AV64" s="2"/>
      <c r="AW64" s="2"/>
      <c r="BY64" s="11"/>
      <c r="BZ64" s="11"/>
      <c r="CA64" s="11"/>
      <c r="CB64" s="11"/>
      <c r="CC64" s="11"/>
      <c r="CD64" s="11"/>
      <c r="CE64" s="11"/>
      <c r="CF64" s="11"/>
      <c r="CG64" s="11"/>
      <c r="CH64" s="11"/>
      <c r="CI64" s="11"/>
    </row>
    <row r="65" spans="1:87" s="10" customFormat="1" ht="15" customHeight="1">
      <c r="A65" s="96" t="s">
        <v>45</v>
      </c>
      <c r="B65" s="97" t="s">
        <v>12</v>
      </c>
      <c r="C65" s="98"/>
      <c r="D65" s="72">
        <v>1</v>
      </c>
      <c r="E65" s="73">
        <v>4</v>
      </c>
      <c r="F65" s="73" t="s">
        <v>21</v>
      </c>
      <c r="G65" s="73">
        <v>3</v>
      </c>
      <c r="H65" s="73">
        <v>2</v>
      </c>
      <c r="I65" s="73" t="s">
        <v>21</v>
      </c>
      <c r="J65" s="73" t="s">
        <v>21</v>
      </c>
      <c r="K65" s="73">
        <v>2</v>
      </c>
      <c r="L65" s="73">
        <v>1</v>
      </c>
      <c r="M65" s="73">
        <v>1</v>
      </c>
      <c r="N65" s="73">
        <v>2</v>
      </c>
      <c r="O65" s="73">
        <v>1</v>
      </c>
      <c r="P65" s="73">
        <v>2</v>
      </c>
      <c r="Q65" s="73">
        <v>2</v>
      </c>
      <c r="R65" s="73">
        <v>1</v>
      </c>
      <c r="S65" s="73">
        <v>3</v>
      </c>
      <c r="T65" s="73" t="s">
        <v>21</v>
      </c>
      <c r="U65" s="73" t="s">
        <v>21</v>
      </c>
      <c r="V65" s="73" t="s">
        <v>21</v>
      </c>
      <c r="W65" s="73">
        <v>1</v>
      </c>
      <c r="X65" s="73">
        <v>1</v>
      </c>
      <c r="Y65" s="73">
        <v>1</v>
      </c>
      <c r="Z65" s="73">
        <v>3</v>
      </c>
      <c r="AA65" s="73">
        <v>1</v>
      </c>
      <c r="AB65" s="73">
        <v>1</v>
      </c>
      <c r="AC65" s="73">
        <v>2</v>
      </c>
      <c r="AD65" s="73" t="s">
        <v>21</v>
      </c>
      <c r="AE65" s="73" t="s">
        <v>21</v>
      </c>
      <c r="AF65" s="73">
        <v>1</v>
      </c>
      <c r="AG65" s="73">
        <v>1</v>
      </c>
      <c r="AH65" s="73" t="s">
        <v>21</v>
      </c>
      <c r="AI65" s="251"/>
      <c r="AT65" s="2"/>
      <c r="AU65" s="2"/>
      <c r="AV65" s="2"/>
      <c r="AW65" s="2"/>
      <c r="BY65" s="11"/>
      <c r="BZ65" s="11"/>
      <c r="CA65" s="11"/>
      <c r="CB65" s="11"/>
      <c r="CC65" s="11"/>
      <c r="CD65" s="11"/>
      <c r="CE65" s="11"/>
      <c r="CF65" s="11"/>
      <c r="CG65" s="11"/>
      <c r="CH65" s="11"/>
      <c r="CI65" s="11"/>
    </row>
    <row r="66" spans="1:87" s="10" customFormat="1" ht="15" customHeight="1">
      <c r="A66" s="96" t="s">
        <v>46</v>
      </c>
      <c r="B66" s="97" t="s">
        <v>14</v>
      </c>
      <c r="C66" s="98"/>
      <c r="D66" s="72" t="s">
        <v>21</v>
      </c>
      <c r="E66" s="73" t="s">
        <v>21</v>
      </c>
      <c r="F66" s="73" t="s">
        <v>21</v>
      </c>
      <c r="G66" s="73">
        <v>1</v>
      </c>
      <c r="H66" s="73">
        <v>1</v>
      </c>
      <c r="I66" s="73">
        <v>1</v>
      </c>
      <c r="J66" s="73">
        <v>3</v>
      </c>
      <c r="K66" s="73">
        <v>1</v>
      </c>
      <c r="L66" s="73">
        <v>1</v>
      </c>
      <c r="M66" s="73" t="s">
        <v>21</v>
      </c>
      <c r="N66" s="73" t="s">
        <v>21</v>
      </c>
      <c r="O66" s="73" t="s">
        <v>21</v>
      </c>
      <c r="P66" s="73">
        <v>2</v>
      </c>
      <c r="Q66" s="73">
        <v>1</v>
      </c>
      <c r="R66" s="73" t="s">
        <v>21</v>
      </c>
      <c r="S66" s="73">
        <v>2</v>
      </c>
      <c r="T66" s="73" t="s">
        <v>21</v>
      </c>
      <c r="U66" s="73" t="s">
        <v>21</v>
      </c>
      <c r="V66" s="73">
        <v>3</v>
      </c>
      <c r="W66" s="73" t="s">
        <v>21</v>
      </c>
      <c r="X66" s="73">
        <v>2</v>
      </c>
      <c r="Y66" s="73" t="s">
        <v>21</v>
      </c>
      <c r="Z66" s="73">
        <v>1</v>
      </c>
      <c r="AA66" s="73">
        <v>1</v>
      </c>
      <c r="AB66" s="73">
        <v>1</v>
      </c>
      <c r="AC66" s="73" t="s">
        <v>21</v>
      </c>
      <c r="AD66" s="73">
        <v>2</v>
      </c>
      <c r="AE66" s="73">
        <v>1</v>
      </c>
      <c r="AF66" s="73" t="s">
        <v>21</v>
      </c>
      <c r="AG66" s="73">
        <v>1</v>
      </c>
      <c r="AH66" s="73" t="s">
        <v>21</v>
      </c>
      <c r="AI66" s="251"/>
      <c r="AT66" s="2"/>
      <c r="AU66" s="2"/>
      <c r="AV66" s="2"/>
      <c r="AW66" s="2"/>
      <c r="AX66" s="2"/>
      <c r="AY66" s="2"/>
      <c r="BY66" s="11"/>
      <c r="BZ66" s="11"/>
      <c r="CA66" s="11"/>
      <c r="CB66" s="11"/>
      <c r="CC66" s="11"/>
      <c r="CD66" s="11"/>
      <c r="CE66" s="11"/>
      <c r="CF66" s="11"/>
      <c r="CG66" s="11"/>
      <c r="CH66" s="11"/>
      <c r="CI66" s="11"/>
    </row>
    <row r="67" spans="1:87" s="10" customFormat="1" ht="15" customHeight="1">
      <c r="A67" s="96" t="s">
        <v>47</v>
      </c>
      <c r="B67" s="97" t="s">
        <v>16</v>
      </c>
      <c r="C67" s="98"/>
      <c r="D67" s="72">
        <v>5</v>
      </c>
      <c r="E67" s="73">
        <v>1</v>
      </c>
      <c r="F67" s="73" t="s">
        <v>21</v>
      </c>
      <c r="G67" s="73">
        <v>1</v>
      </c>
      <c r="H67" s="73">
        <v>2</v>
      </c>
      <c r="I67" s="73">
        <v>1</v>
      </c>
      <c r="J67" s="73">
        <v>4</v>
      </c>
      <c r="K67" s="73">
        <v>1</v>
      </c>
      <c r="L67" s="73">
        <v>3</v>
      </c>
      <c r="M67" s="73">
        <v>6</v>
      </c>
      <c r="N67" s="73">
        <v>2</v>
      </c>
      <c r="O67" s="73">
        <v>1</v>
      </c>
      <c r="P67" s="73">
        <v>5</v>
      </c>
      <c r="Q67" s="73">
        <v>1</v>
      </c>
      <c r="R67" s="73" t="s">
        <v>21</v>
      </c>
      <c r="S67" s="73">
        <v>7</v>
      </c>
      <c r="T67" s="73">
        <v>2</v>
      </c>
      <c r="U67" s="73">
        <v>6</v>
      </c>
      <c r="V67" s="73">
        <v>2</v>
      </c>
      <c r="W67" s="73">
        <v>2</v>
      </c>
      <c r="X67" s="73">
        <v>4</v>
      </c>
      <c r="Y67" s="73">
        <v>1</v>
      </c>
      <c r="Z67" s="73">
        <v>1</v>
      </c>
      <c r="AA67" s="73">
        <v>2</v>
      </c>
      <c r="AB67" s="73" t="s">
        <v>21</v>
      </c>
      <c r="AC67" s="73" t="s">
        <v>21</v>
      </c>
      <c r="AD67" s="73">
        <v>8</v>
      </c>
      <c r="AE67" s="73">
        <v>2</v>
      </c>
      <c r="AF67" s="73">
        <v>1</v>
      </c>
      <c r="AG67" s="73">
        <v>8</v>
      </c>
      <c r="AH67" s="73">
        <v>3</v>
      </c>
      <c r="AI67" s="251"/>
      <c r="AT67" s="2"/>
      <c r="AU67" s="2"/>
      <c r="AV67" s="2"/>
      <c r="AW67" s="2"/>
      <c r="AX67" s="2"/>
      <c r="AY67" s="2"/>
      <c r="BY67" s="11"/>
      <c r="BZ67" s="11"/>
      <c r="CA67" s="11"/>
      <c r="CB67" s="11"/>
      <c r="CC67" s="11"/>
      <c r="CD67" s="11"/>
      <c r="CE67" s="11"/>
      <c r="CF67" s="11"/>
      <c r="CG67" s="11"/>
      <c r="CH67" s="11"/>
      <c r="CI67" s="11"/>
    </row>
    <row r="68" spans="1:87" s="10" customFormat="1" ht="15" customHeight="1">
      <c r="A68" s="96"/>
      <c r="B68" s="97" t="s">
        <v>17</v>
      </c>
      <c r="C68" s="98"/>
      <c r="D68" s="72">
        <v>6</v>
      </c>
      <c r="E68" s="73">
        <v>11</v>
      </c>
      <c r="F68" s="73">
        <v>5</v>
      </c>
      <c r="G68" s="73">
        <v>4</v>
      </c>
      <c r="H68" s="73">
        <v>3</v>
      </c>
      <c r="I68" s="73">
        <v>6</v>
      </c>
      <c r="J68" s="73">
        <v>6</v>
      </c>
      <c r="K68" s="73">
        <v>2</v>
      </c>
      <c r="L68" s="73">
        <v>4</v>
      </c>
      <c r="M68" s="73">
        <v>7</v>
      </c>
      <c r="N68" s="73">
        <v>3</v>
      </c>
      <c r="O68" s="73">
        <v>6</v>
      </c>
      <c r="P68" s="73">
        <v>4</v>
      </c>
      <c r="Q68" s="73">
        <v>6</v>
      </c>
      <c r="R68" s="73">
        <v>8</v>
      </c>
      <c r="S68" s="73">
        <v>11</v>
      </c>
      <c r="T68" s="73">
        <v>1</v>
      </c>
      <c r="U68" s="73">
        <v>6</v>
      </c>
      <c r="V68" s="73">
        <v>5</v>
      </c>
      <c r="W68" s="73">
        <v>6</v>
      </c>
      <c r="X68" s="73">
        <v>1</v>
      </c>
      <c r="Y68" s="73">
        <v>5</v>
      </c>
      <c r="Z68" s="73">
        <v>8</v>
      </c>
      <c r="AA68" s="73">
        <v>4</v>
      </c>
      <c r="AB68" s="73">
        <v>2</v>
      </c>
      <c r="AC68" s="73">
        <v>4</v>
      </c>
      <c r="AD68" s="73">
        <v>2</v>
      </c>
      <c r="AE68" s="73">
        <v>6</v>
      </c>
      <c r="AF68" s="73">
        <v>1</v>
      </c>
      <c r="AG68" s="73">
        <v>1</v>
      </c>
      <c r="AH68" s="73">
        <v>2</v>
      </c>
      <c r="AI68" s="251"/>
      <c r="BY68" s="11"/>
      <c r="BZ68" s="11"/>
      <c r="CA68" s="11"/>
      <c r="CB68" s="11"/>
      <c r="CC68" s="11"/>
      <c r="CD68" s="11"/>
      <c r="CE68" s="11"/>
      <c r="CF68" s="11"/>
      <c r="CG68" s="11"/>
      <c r="CH68" s="11"/>
      <c r="CI68" s="11"/>
    </row>
    <row r="69" spans="1:87" s="10" customFormat="1" ht="15" customHeight="1">
      <c r="A69" s="96"/>
      <c r="B69" s="99" t="s">
        <v>20</v>
      </c>
      <c r="C69" s="76"/>
      <c r="D69" s="50">
        <v>1</v>
      </c>
      <c r="E69" s="51" t="s">
        <v>21</v>
      </c>
      <c r="F69" s="51">
        <v>1</v>
      </c>
      <c r="G69" s="51">
        <v>1</v>
      </c>
      <c r="H69" s="51" t="s">
        <v>21</v>
      </c>
      <c r="I69" s="51" t="s">
        <v>21</v>
      </c>
      <c r="J69" s="51">
        <v>2</v>
      </c>
      <c r="K69" s="51">
        <v>1</v>
      </c>
      <c r="L69" s="51" t="s">
        <v>21</v>
      </c>
      <c r="M69" s="51" t="s">
        <v>21</v>
      </c>
      <c r="N69" s="51" t="s">
        <v>21</v>
      </c>
      <c r="O69" s="51" t="s">
        <v>21</v>
      </c>
      <c r="P69" s="51" t="s">
        <v>21</v>
      </c>
      <c r="Q69" s="51" t="s">
        <v>21</v>
      </c>
      <c r="R69" s="51" t="s">
        <v>21</v>
      </c>
      <c r="S69" s="51" t="s">
        <v>21</v>
      </c>
      <c r="T69" s="51">
        <v>1</v>
      </c>
      <c r="U69" s="73" t="s">
        <v>21</v>
      </c>
      <c r="V69" s="51" t="s">
        <v>21</v>
      </c>
      <c r="W69" s="73" t="s">
        <v>21</v>
      </c>
      <c r="X69" s="51" t="s">
        <v>21</v>
      </c>
      <c r="Y69" s="51" t="s">
        <v>21</v>
      </c>
      <c r="Z69" s="51" t="s">
        <v>21</v>
      </c>
      <c r="AA69" s="51">
        <v>5</v>
      </c>
      <c r="AB69" s="51">
        <v>1</v>
      </c>
      <c r="AC69" s="51">
        <v>1</v>
      </c>
      <c r="AD69" s="51" t="s">
        <v>21</v>
      </c>
      <c r="AE69" s="51" t="s">
        <v>21</v>
      </c>
      <c r="AF69" s="51">
        <v>1</v>
      </c>
      <c r="AG69" s="51">
        <v>2</v>
      </c>
      <c r="AH69" s="51" t="s">
        <v>21</v>
      </c>
      <c r="AI69" s="251"/>
      <c r="BY69" s="11"/>
      <c r="BZ69" s="11"/>
      <c r="CA69" s="11"/>
      <c r="CB69" s="11"/>
      <c r="CC69" s="11"/>
      <c r="CD69" s="11"/>
      <c r="CE69" s="11"/>
      <c r="CF69" s="11"/>
      <c r="CG69" s="11"/>
      <c r="CH69" s="11"/>
      <c r="CI69" s="11"/>
    </row>
    <row r="70" spans="1:87" s="10" customFormat="1" ht="1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47"/>
      <c r="AI70" s="251"/>
      <c r="BY70" s="11"/>
      <c r="BZ70" s="11"/>
      <c r="CA70" s="11"/>
      <c r="CB70" s="11"/>
      <c r="CC70" s="11"/>
      <c r="CD70" s="11"/>
      <c r="CE70" s="11"/>
      <c r="CF70" s="11"/>
      <c r="CG70" s="11"/>
      <c r="CH70" s="11"/>
      <c r="CI70" s="11"/>
    </row>
    <row r="71" spans="1:87" s="10" customFormat="1" ht="15" customHeight="1">
      <c r="A71" s="96"/>
      <c r="B71" s="97" t="s">
        <v>23</v>
      </c>
      <c r="C71" s="98"/>
      <c r="D71" s="245">
        <v>1</v>
      </c>
      <c r="E71" s="104">
        <v>1</v>
      </c>
      <c r="F71" s="104">
        <v>3</v>
      </c>
      <c r="G71" s="104">
        <v>1</v>
      </c>
      <c r="H71" s="104">
        <v>2</v>
      </c>
      <c r="I71" s="104" t="s">
        <v>21</v>
      </c>
      <c r="J71" s="104">
        <v>2</v>
      </c>
      <c r="K71" s="104">
        <v>3</v>
      </c>
      <c r="L71" s="104">
        <v>4</v>
      </c>
      <c r="M71" s="104">
        <v>1</v>
      </c>
      <c r="N71" s="104" t="s">
        <v>21</v>
      </c>
      <c r="O71" s="104">
        <v>1</v>
      </c>
      <c r="P71" s="104">
        <v>2</v>
      </c>
      <c r="Q71" s="104">
        <v>2</v>
      </c>
      <c r="R71" s="104">
        <v>1</v>
      </c>
      <c r="S71" s="104" t="s">
        <v>21</v>
      </c>
      <c r="T71" s="104" t="s">
        <v>21</v>
      </c>
      <c r="U71" s="104">
        <v>1</v>
      </c>
      <c r="V71" s="104">
        <v>2</v>
      </c>
      <c r="W71" s="104">
        <v>2</v>
      </c>
      <c r="X71" s="104" t="s">
        <v>21</v>
      </c>
      <c r="Y71" s="104">
        <v>2</v>
      </c>
      <c r="Z71" s="104">
        <v>3</v>
      </c>
      <c r="AA71" s="104">
        <v>1</v>
      </c>
      <c r="AB71" s="104">
        <v>3</v>
      </c>
      <c r="AC71" s="104">
        <v>2</v>
      </c>
      <c r="AD71" s="104">
        <v>4</v>
      </c>
      <c r="AE71" s="104" t="s">
        <v>21</v>
      </c>
      <c r="AF71" s="104">
        <v>2</v>
      </c>
      <c r="AG71" s="104" t="s">
        <v>21</v>
      </c>
      <c r="AH71" s="140">
        <v>1</v>
      </c>
      <c r="AI71" s="251"/>
      <c r="AT71" s="2"/>
      <c r="AU71" s="2"/>
      <c r="AV71" s="2"/>
      <c r="AW71" s="2"/>
      <c r="AX71" s="2"/>
      <c r="AY71" s="2"/>
      <c r="BY71" s="11"/>
      <c r="BZ71" s="11"/>
      <c r="CA71" s="11"/>
      <c r="CB71" s="11"/>
      <c r="CC71" s="11"/>
      <c r="CD71" s="11"/>
      <c r="CE71" s="11"/>
      <c r="CF71" s="11"/>
      <c r="CG71" s="11"/>
      <c r="CH71" s="11"/>
      <c r="CI71" s="11"/>
    </row>
    <row r="72" spans="1:87" s="10" customFormat="1" ht="15" customHeight="1">
      <c r="A72" s="96"/>
      <c r="B72" s="105" t="s">
        <v>27</v>
      </c>
      <c r="C72" s="103"/>
      <c r="D72" s="246">
        <v>1</v>
      </c>
      <c r="E72" s="43">
        <v>1</v>
      </c>
      <c r="F72" s="110">
        <v>5</v>
      </c>
      <c r="G72" s="110">
        <v>4</v>
      </c>
      <c r="H72" s="110">
        <v>1</v>
      </c>
      <c r="I72" s="110">
        <v>11</v>
      </c>
      <c r="J72" s="110">
        <v>7</v>
      </c>
      <c r="K72" s="110">
        <v>1</v>
      </c>
      <c r="L72" s="110">
        <v>6</v>
      </c>
      <c r="M72" s="110">
        <v>3</v>
      </c>
      <c r="N72" s="110">
        <v>5</v>
      </c>
      <c r="O72" s="110">
        <v>5</v>
      </c>
      <c r="P72" s="110">
        <v>7</v>
      </c>
      <c r="Q72" s="110">
        <v>3</v>
      </c>
      <c r="R72" s="110">
        <v>3</v>
      </c>
      <c r="S72" s="110">
        <v>1</v>
      </c>
      <c r="T72" s="110">
        <v>4</v>
      </c>
      <c r="U72" s="110">
        <v>1</v>
      </c>
      <c r="V72" s="110">
        <v>3</v>
      </c>
      <c r="W72" s="110">
        <v>2</v>
      </c>
      <c r="X72" s="110" t="s">
        <v>21</v>
      </c>
      <c r="Y72" s="110" t="s">
        <v>21</v>
      </c>
      <c r="Z72" s="111">
        <v>1</v>
      </c>
      <c r="AA72" s="111">
        <v>1</v>
      </c>
      <c r="AB72" s="111">
        <v>6</v>
      </c>
      <c r="AC72" s="111">
        <v>5</v>
      </c>
      <c r="AD72" s="111">
        <v>6</v>
      </c>
      <c r="AE72" s="111">
        <v>3</v>
      </c>
      <c r="AF72" s="111">
        <v>2</v>
      </c>
      <c r="AG72" s="111">
        <v>3</v>
      </c>
      <c r="AH72" s="252">
        <v>4</v>
      </c>
      <c r="AI72" s="251"/>
      <c r="AT72" s="2"/>
      <c r="AU72" s="2"/>
      <c r="AV72" s="2"/>
      <c r="AW72" s="2"/>
      <c r="AX72" s="2"/>
      <c r="AY72" s="2"/>
      <c r="BY72" s="11"/>
      <c r="BZ72" s="11"/>
      <c r="CA72" s="11"/>
      <c r="CB72" s="11"/>
      <c r="CC72" s="11"/>
      <c r="CD72" s="11"/>
      <c r="CE72" s="11"/>
      <c r="CF72" s="11"/>
      <c r="CG72" s="11"/>
      <c r="CH72" s="11"/>
      <c r="CI72" s="11"/>
    </row>
    <row r="73" spans="1:87" s="10" customFormat="1" ht="15" customHeight="1">
      <c r="A73" s="92" t="s">
        <v>39</v>
      </c>
      <c r="B73" s="253" t="s">
        <v>86</v>
      </c>
      <c r="C73" s="94" t="s">
        <v>14</v>
      </c>
      <c r="D73" s="107" t="s">
        <v>21</v>
      </c>
      <c r="E73" s="25" t="s">
        <v>21</v>
      </c>
      <c r="F73" s="25" t="s">
        <v>21</v>
      </c>
      <c r="G73" s="25" t="s">
        <v>21</v>
      </c>
      <c r="H73" s="25" t="s">
        <v>21</v>
      </c>
      <c r="I73" s="25" t="s">
        <v>21</v>
      </c>
      <c r="J73" s="25" t="s">
        <v>21</v>
      </c>
      <c r="K73" s="25" t="s">
        <v>21</v>
      </c>
      <c r="L73" s="25" t="s">
        <v>21</v>
      </c>
      <c r="M73" s="25" t="s">
        <v>21</v>
      </c>
      <c r="N73" s="25" t="s">
        <v>21</v>
      </c>
      <c r="O73" s="25" t="s">
        <v>21</v>
      </c>
      <c r="P73" s="25" t="s">
        <v>21</v>
      </c>
      <c r="Q73" s="25" t="s">
        <v>21</v>
      </c>
      <c r="R73" s="25" t="s">
        <v>21</v>
      </c>
      <c r="S73" s="25" t="s">
        <v>21</v>
      </c>
      <c r="T73" s="25" t="s">
        <v>21</v>
      </c>
      <c r="U73" s="25" t="s">
        <v>21</v>
      </c>
      <c r="V73" s="25" t="s">
        <v>21</v>
      </c>
      <c r="W73" s="25">
        <v>1</v>
      </c>
      <c r="X73" s="25" t="s">
        <v>21</v>
      </c>
      <c r="Y73" s="25" t="s">
        <v>21</v>
      </c>
      <c r="Z73" s="25" t="s">
        <v>21</v>
      </c>
      <c r="AA73" s="25" t="s">
        <v>21</v>
      </c>
      <c r="AB73" s="25" t="s">
        <v>21</v>
      </c>
      <c r="AC73" s="25" t="s">
        <v>21</v>
      </c>
      <c r="AD73" s="25" t="s">
        <v>21</v>
      </c>
      <c r="AE73" s="25" t="s">
        <v>21</v>
      </c>
      <c r="AF73" s="25" t="s">
        <v>21</v>
      </c>
      <c r="AG73" s="25" t="s">
        <v>21</v>
      </c>
      <c r="AH73" s="27" t="s">
        <v>21</v>
      </c>
      <c r="AI73" s="225">
        <f>SUM(D73:AH76)</f>
        <v>9</v>
      </c>
      <c r="AT73" s="2"/>
      <c r="AU73" s="2"/>
      <c r="AV73" s="2"/>
      <c r="AW73" s="2"/>
      <c r="AX73" s="2"/>
      <c r="AY73" s="2"/>
      <c r="BY73" s="11"/>
      <c r="BZ73" s="11"/>
      <c r="CA73" s="11"/>
      <c r="CB73" s="11"/>
      <c r="CC73" s="11"/>
      <c r="CD73" s="11"/>
      <c r="CE73" s="11"/>
      <c r="CF73" s="11"/>
      <c r="CG73" s="11"/>
      <c r="CH73" s="11"/>
      <c r="CI73" s="11"/>
    </row>
    <row r="74" spans="1:87" s="10" customFormat="1" ht="15" customHeight="1">
      <c r="A74" s="96" t="s">
        <v>87</v>
      </c>
      <c r="B74" s="254"/>
      <c r="C74" s="255" t="s">
        <v>17</v>
      </c>
      <c r="D74" s="245" t="s">
        <v>21</v>
      </c>
      <c r="E74" s="104" t="s">
        <v>21</v>
      </c>
      <c r="F74" s="104" t="s">
        <v>21</v>
      </c>
      <c r="G74" s="104" t="s">
        <v>21</v>
      </c>
      <c r="H74" s="104" t="s">
        <v>21</v>
      </c>
      <c r="I74" s="104" t="s">
        <v>21</v>
      </c>
      <c r="J74" s="104" t="s">
        <v>21</v>
      </c>
      <c r="K74" s="104" t="s">
        <v>21</v>
      </c>
      <c r="L74" s="104" t="s">
        <v>21</v>
      </c>
      <c r="M74" s="104" t="s">
        <v>21</v>
      </c>
      <c r="N74" s="104" t="s">
        <v>21</v>
      </c>
      <c r="O74" s="104" t="s">
        <v>21</v>
      </c>
      <c r="P74" s="104" t="s">
        <v>21</v>
      </c>
      <c r="Q74" s="104" t="s">
        <v>21</v>
      </c>
      <c r="R74" s="104" t="s">
        <v>21</v>
      </c>
      <c r="S74" s="104" t="s">
        <v>21</v>
      </c>
      <c r="T74" s="104" t="s">
        <v>21</v>
      </c>
      <c r="U74" s="104" t="s">
        <v>21</v>
      </c>
      <c r="V74" s="104" t="s">
        <v>21</v>
      </c>
      <c r="W74" s="104" t="s">
        <v>21</v>
      </c>
      <c r="X74" s="104" t="s">
        <v>21</v>
      </c>
      <c r="Y74" s="104" t="s">
        <v>21</v>
      </c>
      <c r="Z74" s="104" t="s">
        <v>21</v>
      </c>
      <c r="AA74" s="104" t="s">
        <v>21</v>
      </c>
      <c r="AB74" s="104" t="s">
        <v>21</v>
      </c>
      <c r="AC74" s="104" t="s">
        <v>21</v>
      </c>
      <c r="AD74" s="104" t="s">
        <v>21</v>
      </c>
      <c r="AE74" s="104" t="s">
        <v>21</v>
      </c>
      <c r="AF74" s="104" t="s">
        <v>21</v>
      </c>
      <c r="AG74" s="104" t="s">
        <v>21</v>
      </c>
      <c r="AH74" s="140" t="s">
        <v>21</v>
      </c>
      <c r="AI74" s="225"/>
      <c r="AT74" s="2"/>
      <c r="AU74" s="2"/>
      <c r="AV74" s="2"/>
      <c r="AW74" s="2"/>
      <c r="AX74" s="2"/>
      <c r="AY74" s="2"/>
      <c r="BY74" s="11"/>
      <c r="BZ74" s="11"/>
      <c r="CA74" s="11"/>
      <c r="CB74" s="11"/>
      <c r="CC74" s="11"/>
      <c r="CD74" s="11"/>
      <c r="CE74" s="11"/>
      <c r="CF74" s="11"/>
      <c r="CG74" s="11"/>
      <c r="CH74" s="11"/>
      <c r="CI74" s="11"/>
    </row>
    <row r="75" spans="1:87" s="10" customFormat="1" ht="15" customHeight="1">
      <c r="A75" s="96"/>
      <c r="B75" s="256"/>
      <c r="C75" s="64" t="s">
        <v>20</v>
      </c>
      <c r="D75" s="257" t="s">
        <v>21</v>
      </c>
      <c r="E75" s="32" t="s">
        <v>21</v>
      </c>
      <c r="F75" s="32" t="s">
        <v>21</v>
      </c>
      <c r="G75" s="32" t="s">
        <v>21</v>
      </c>
      <c r="H75" s="32" t="s">
        <v>21</v>
      </c>
      <c r="I75" s="32" t="s">
        <v>21</v>
      </c>
      <c r="J75" s="32" t="s">
        <v>21</v>
      </c>
      <c r="K75" s="32" t="s">
        <v>21</v>
      </c>
      <c r="L75" s="32" t="s">
        <v>21</v>
      </c>
      <c r="M75" s="32" t="s">
        <v>21</v>
      </c>
      <c r="N75" s="32" t="s">
        <v>21</v>
      </c>
      <c r="O75" s="32" t="s">
        <v>21</v>
      </c>
      <c r="P75" s="32" t="s">
        <v>21</v>
      </c>
      <c r="Q75" s="32" t="s">
        <v>21</v>
      </c>
      <c r="R75" s="32" t="s">
        <v>21</v>
      </c>
      <c r="S75" s="32" t="s">
        <v>21</v>
      </c>
      <c r="T75" s="32" t="s">
        <v>21</v>
      </c>
      <c r="U75" s="32" t="s">
        <v>21</v>
      </c>
      <c r="V75" s="32" t="s">
        <v>21</v>
      </c>
      <c r="W75" s="32" t="s">
        <v>21</v>
      </c>
      <c r="X75" s="32" t="s">
        <v>21</v>
      </c>
      <c r="Y75" s="32" t="s">
        <v>21</v>
      </c>
      <c r="Z75" s="33" t="s">
        <v>21</v>
      </c>
      <c r="AA75" s="33" t="s">
        <v>21</v>
      </c>
      <c r="AB75" s="33" t="s">
        <v>21</v>
      </c>
      <c r="AC75" s="33" t="s">
        <v>21</v>
      </c>
      <c r="AD75" s="33" t="s">
        <v>21</v>
      </c>
      <c r="AE75" s="33" t="s">
        <v>21</v>
      </c>
      <c r="AF75" s="33" t="s">
        <v>21</v>
      </c>
      <c r="AG75" s="33" t="s">
        <v>21</v>
      </c>
      <c r="AH75" s="258" t="s">
        <v>21</v>
      </c>
      <c r="AI75" s="225"/>
      <c r="AT75" s="2"/>
      <c r="AU75" s="2"/>
      <c r="AV75" s="2"/>
      <c r="AW75" s="2"/>
      <c r="AX75" s="2"/>
      <c r="AY75" s="2"/>
      <c r="BY75" s="11"/>
      <c r="BZ75" s="11"/>
      <c r="CA75" s="11"/>
      <c r="CB75" s="11"/>
      <c r="CC75" s="11"/>
      <c r="CD75" s="11"/>
      <c r="CE75" s="11"/>
      <c r="CF75" s="11"/>
      <c r="CG75" s="11"/>
      <c r="CH75" s="11"/>
      <c r="CI75" s="11"/>
    </row>
    <row r="76" spans="1:87" s="10" customFormat="1" ht="15" customHeight="1">
      <c r="A76" s="259"/>
      <c r="B76" s="260" t="s">
        <v>33</v>
      </c>
      <c r="C76" s="116"/>
      <c r="D76" s="117" t="s">
        <v>21</v>
      </c>
      <c r="E76" s="261" t="s">
        <v>21</v>
      </c>
      <c r="F76" s="261" t="s">
        <v>21</v>
      </c>
      <c r="G76" s="261" t="s">
        <v>21</v>
      </c>
      <c r="H76" s="261" t="s">
        <v>21</v>
      </c>
      <c r="I76" s="261" t="s">
        <v>21</v>
      </c>
      <c r="J76" s="261" t="s">
        <v>21</v>
      </c>
      <c r="K76" s="261" t="s">
        <v>21</v>
      </c>
      <c r="L76" s="261" t="s">
        <v>21</v>
      </c>
      <c r="M76" s="261" t="s">
        <v>21</v>
      </c>
      <c r="N76" s="261">
        <v>2</v>
      </c>
      <c r="O76" s="261" t="s">
        <v>21</v>
      </c>
      <c r="P76" s="261" t="s">
        <v>21</v>
      </c>
      <c r="Q76" s="261" t="s">
        <v>21</v>
      </c>
      <c r="R76" s="261" t="s">
        <v>21</v>
      </c>
      <c r="S76" s="261" t="s">
        <v>21</v>
      </c>
      <c r="T76" s="261" t="s">
        <v>21</v>
      </c>
      <c r="U76" s="261">
        <v>1</v>
      </c>
      <c r="V76" s="261" t="s">
        <v>21</v>
      </c>
      <c r="W76" s="261" t="s">
        <v>21</v>
      </c>
      <c r="X76" s="261" t="s">
        <v>21</v>
      </c>
      <c r="Y76" s="261" t="s">
        <v>21</v>
      </c>
      <c r="Z76" s="118" t="s">
        <v>21</v>
      </c>
      <c r="AA76" s="118" t="s">
        <v>21</v>
      </c>
      <c r="AB76" s="118" t="s">
        <v>21</v>
      </c>
      <c r="AC76" s="118" t="s">
        <v>21</v>
      </c>
      <c r="AD76" s="118">
        <v>1</v>
      </c>
      <c r="AE76" s="118">
        <v>1</v>
      </c>
      <c r="AF76" s="118">
        <v>3</v>
      </c>
      <c r="AG76" s="118" t="s">
        <v>21</v>
      </c>
      <c r="AH76" s="119" t="s">
        <v>21</v>
      </c>
      <c r="AI76" s="225"/>
      <c r="AT76" s="2"/>
      <c r="AU76" s="2"/>
      <c r="AV76" s="2"/>
      <c r="AW76" s="2"/>
      <c r="AX76" s="2"/>
      <c r="AY76" s="2"/>
      <c r="BY76" s="11"/>
      <c r="BZ76" s="11"/>
      <c r="CA76" s="11"/>
      <c r="CB76" s="11"/>
      <c r="CC76" s="11"/>
      <c r="CD76" s="11"/>
      <c r="CE76" s="11"/>
      <c r="CF76" s="11"/>
      <c r="CG76" s="11"/>
      <c r="CH76" s="11"/>
      <c r="CI76" s="11"/>
    </row>
    <row r="77" spans="1:87" s="10" customFormat="1" ht="15" customHeight="1">
      <c r="A77" s="92" t="s">
        <v>39</v>
      </c>
      <c r="B77" s="253" t="s">
        <v>86</v>
      </c>
      <c r="C77" s="94" t="s">
        <v>14</v>
      </c>
      <c r="D77" s="107">
        <v>3</v>
      </c>
      <c r="E77" s="25">
        <v>1</v>
      </c>
      <c r="F77" s="25" t="s">
        <v>21</v>
      </c>
      <c r="G77" s="25">
        <v>1</v>
      </c>
      <c r="H77" s="25" t="s">
        <v>21</v>
      </c>
      <c r="I77" s="25">
        <v>3</v>
      </c>
      <c r="J77" s="25" t="s">
        <v>21</v>
      </c>
      <c r="K77" s="25">
        <v>1</v>
      </c>
      <c r="L77" s="25">
        <v>1</v>
      </c>
      <c r="M77" s="25" t="s">
        <v>21</v>
      </c>
      <c r="N77" s="25" t="s">
        <v>21</v>
      </c>
      <c r="O77" s="25">
        <v>1</v>
      </c>
      <c r="P77" s="25">
        <v>1</v>
      </c>
      <c r="Q77" s="25">
        <v>3</v>
      </c>
      <c r="R77" s="25">
        <v>2</v>
      </c>
      <c r="S77" s="25">
        <v>2</v>
      </c>
      <c r="T77" s="25">
        <v>1</v>
      </c>
      <c r="U77" s="25" t="s">
        <v>21</v>
      </c>
      <c r="V77" s="25" t="s">
        <v>21</v>
      </c>
      <c r="W77" s="25">
        <v>1</v>
      </c>
      <c r="X77" s="25">
        <v>1</v>
      </c>
      <c r="Y77" s="25" t="s">
        <v>21</v>
      </c>
      <c r="Z77" s="25" t="s">
        <v>21</v>
      </c>
      <c r="AA77" s="25">
        <v>1</v>
      </c>
      <c r="AB77" s="25" t="s">
        <v>21</v>
      </c>
      <c r="AC77" s="25">
        <v>1</v>
      </c>
      <c r="AD77" s="25" t="s">
        <v>21</v>
      </c>
      <c r="AE77" s="25">
        <v>5</v>
      </c>
      <c r="AF77" s="25">
        <v>2</v>
      </c>
      <c r="AG77" s="25" t="s">
        <v>21</v>
      </c>
      <c r="AH77" s="27">
        <v>1</v>
      </c>
      <c r="AI77" s="225">
        <f>SUM(D77:AH80)</f>
        <v>223</v>
      </c>
      <c r="AT77" s="2"/>
      <c r="AU77" s="2"/>
      <c r="AV77" s="2"/>
      <c r="AW77" s="2"/>
      <c r="AX77" s="2"/>
      <c r="AY77" s="2"/>
      <c r="BY77" s="11"/>
      <c r="BZ77" s="11"/>
      <c r="CA77" s="11"/>
      <c r="CB77" s="11"/>
      <c r="CC77" s="11"/>
      <c r="CD77" s="11"/>
      <c r="CE77" s="11"/>
      <c r="CF77" s="11"/>
      <c r="CG77" s="11"/>
      <c r="CH77" s="11"/>
      <c r="CI77" s="11"/>
    </row>
    <row r="78" spans="1:87" s="10" customFormat="1" ht="15" customHeight="1">
      <c r="A78" s="96" t="s">
        <v>88</v>
      </c>
      <c r="B78" s="254"/>
      <c r="C78" s="255" t="s">
        <v>17</v>
      </c>
      <c r="D78" s="245">
        <v>2</v>
      </c>
      <c r="E78" s="104">
        <v>1</v>
      </c>
      <c r="F78" s="104">
        <v>1</v>
      </c>
      <c r="G78" s="104">
        <v>3</v>
      </c>
      <c r="H78" s="104" t="s">
        <v>21</v>
      </c>
      <c r="I78" s="104" t="s">
        <v>21</v>
      </c>
      <c r="J78" s="104">
        <v>1</v>
      </c>
      <c r="K78" s="104" t="s">
        <v>21</v>
      </c>
      <c r="L78" s="104">
        <v>2</v>
      </c>
      <c r="M78" s="104">
        <v>3</v>
      </c>
      <c r="N78" s="104">
        <v>4</v>
      </c>
      <c r="O78" s="104">
        <v>3</v>
      </c>
      <c r="P78" s="104" t="s">
        <v>21</v>
      </c>
      <c r="Q78" s="104" t="s">
        <v>21</v>
      </c>
      <c r="R78" s="104" t="s">
        <v>21</v>
      </c>
      <c r="S78" s="104" t="s">
        <v>21</v>
      </c>
      <c r="T78" s="104" t="s">
        <v>21</v>
      </c>
      <c r="U78" s="104" t="s">
        <v>21</v>
      </c>
      <c r="V78" s="104" t="s">
        <v>21</v>
      </c>
      <c r="W78" s="104" t="s">
        <v>21</v>
      </c>
      <c r="X78" s="104">
        <v>3</v>
      </c>
      <c r="Y78" s="104" t="s">
        <v>21</v>
      </c>
      <c r="Z78" s="104">
        <v>2</v>
      </c>
      <c r="AA78" s="104" t="s">
        <v>21</v>
      </c>
      <c r="AB78" s="104">
        <v>1</v>
      </c>
      <c r="AC78" s="104">
        <v>3</v>
      </c>
      <c r="AD78" s="104" t="s">
        <v>21</v>
      </c>
      <c r="AE78" s="104">
        <v>3</v>
      </c>
      <c r="AF78" s="104">
        <v>2</v>
      </c>
      <c r="AG78" s="104">
        <v>2</v>
      </c>
      <c r="AH78" s="140">
        <v>2</v>
      </c>
      <c r="AI78" s="225"/>
      <c r="AT78" s="2"/>
      <c r="AU78" s="2"/>
      <c r="AV78" s="2"/>
      <c r="AW78" s="2"/>
      <c r="AX78" s="2"/>
      <c r="AY78" s="2"/>
      <c r="BY78" s="11"/>
      <c r="BZ78" s="11"/>
      <c r="CA78" s="11"/>
      <c r="CB78" s="11"/>
      <c r="CC78" s="11"/>
      <c r="CD78" s="11"/>
      <c r="CE78" s="11"/>
      <c r="CF78" s="11"/>
      <c r="CG78" s="11"/>
      <c r="CH78" s="11"/>
      <c r="CI78" s="11"/>
    </row>
    <row r="79" spans="1:87" s="10" customFormat="1" ht="15" customHeight="1">
      <c r="A79" s="96"/>
      <c r="B79" s="256"/>
      <c r="C79" s="64" t="s">
        <v>20</v>
      </c>
      <c r="D79" s="257">
        <v>1</v>
      </c>
      <c r="E79" s="32">
        <v>1</v>
      </c>
      <c r="F79" s="32" t="s">
        <v>21</v>
      </c>
      <c r="G79" s="32">
        <v>2</v>
      </c>
      <c r="H79" s="32" t="s">
        <v>21</v>
      </c>
      <c r="I79" s="32">
        <v>1</v>
      </c>
      <c r="J79" s="32">
        <v>1</v>
      </c>
      <c r="K79" s="32" t="s">
        <v>21</v>
      </c>
      <c r="L79" s="32">
        <v>1</v>
      </c>
      <c r="M79" s="32">
        <v>2</v>
      </c>
      <c r="N79" s="32" t="s">
        <v>21</v>
      </c>
      <c r="O79" s="32">
        <v>3</v>
      </c>
      <c r="P79" s="32">
        <v>1</v>
      </c>
      <c r="Q79" s="32">
        <v>1</v>
      </c>
      <c r="R79" s="32" t="s">
        <v>21</v>
      </c>
      <c r="S79" s="32">
        <v>2</v>
      </c>
      <c r="T79" s="32" t="s">
        <v>21</v>
      </c>
      <c r="U79" s="32">
        <v>1</v>
      </c>
      <c r="V79" s="32" t="s">
        <v>21</v>
      </c>
      <c r="W79" s="32">
        <v>2</v>
      </c>
      <c r="X79" s="32" t="s">
        <v>21</v>
      </c>
      <c r="Y79" s="32">
        <v>3</v>
      </c>
      <c r="Z79" s="33">
        <v>2</v>
      </c>
      <c r="AA79" s="33">
        <v>1</v>
      </c>
      <c r="AB79" s="33">
        <v>1</v>
      </c>
      <c r="AC79" s="33">
        <v>1</v>
      </c>
      <c r="AD79" s="33">
        <v>1</v>
      </c>
      <c r="AE79" s="33">
        <v>1</v>
      </c>
      <c r="AF79" s="33">
        <v>4</v>
      </c>
      <c r="AG79" s="33" t="s">
        <v>21</v>
      </c>
      <c r="AH79" s="258">
        <v>2</v>
      </c>
      <c r="AI79" s="225"/>
      <c r="AT79" s="2"/>
      <c r="AU79" s="2"/>
      <c r="AV79" s="2"/>
      <c r="AW79" s="2"/>
      <c r="AX79" s="2"/>
      <c r="AY79" s="2"/>
      <c r="BY79" s="11"/>
      <c r="BZ79" s="11"/>
      <c r="CA79" s="11"/>
      <c r="CB79" s="11"/>
      <c r="CC79" s="11"/>
      <c r="CD79" s="11"/>
      <c r="CE79" s="11"/>
      <c r="CF79" s="11"/>
      <c r="CG79" s="11"/>
      <c r="CH79" s="11"/>
      <c r="CI79" s="11"/>
    </row>
    <row r="80" spans="1:87" s="10" customFormat="1" ht="15" customHeight="1">
      <c r="A80" s="259"/>
      <c r="B80" s="260" t="s">
        <v>33</v>
      </c>
      <c r="C80" s="116"/>
      <c r="D80" s="117">
        <v>3</v>
      </c>
      <c r="E80" s="261">
        <v>5</v>
      </c>
      <c r="F80" s="261">
        <v>4</v>
      </c>
      <c r="G80" s="261">
        <v>3</v>
      </c>
      <c r="H80" s="261">
        <v>3</v>
      </c>
      <c r="I80" s="261">
        <v>1</v>
      </c>
      <c r="J80" s="261">
        <v>4</v>
      </c>
      <c r="K80" s="261">
        <v>4</v>
      </c>
      <c r="L80" s="261">
        <v>1</v>
      </c>
      <c r="M80" s="261">
        <v>7</v>
      </c>
      <c r="N80" s="261">
        <v>5</v>
      </c>
      <c r="O80" s="261">
        <v>1</v>
      </c>
      <c r="P80" s="261">
        <v>3</v>
      </c>
      <c r="Q80" s="261">
        <v>5</v>
      </c>
      <c r="R80" s="261">
        <v>3</v>
      </c>
      <c r="S80" s="261">
        <v>6</v>
      </c>
      <c r="T80" s="261">
        <v>5</v>
      </c>
      <c r="U80" s="261">
        <v>1</v>
      </c>
      <c r="V80" s="261">
        <v>7</v>
      </c>
      <c r="W80" s="261">
        <v>4</v>
      </c>
      <c r="X80" s="261">
        <v>7</v>
      </c>
      <c r="Y80" s="261">
        <v>4</v>
      </c>
      <c r="Z80" s="118">
        <v>2</v>
      </c>
      <c r="AA80" s="118">
        <v>10</v>
      </c>
      <c r="AB80" s="118">
        <v>2</v>
      </c>
      <c r="AC80" s="118">
        <v>4</v>
      </c>
      <c r="AD80" s="118">
        <v>2</v>
      </c>
      <c r="AE80" s="118">
        <v>3</v>
      </c>
      <c r="AF80" s="118">
        <v>2</v>
      </c>
      <c r="AG80" s="118">
        <v>3</v>
      </c>
      <c r="AH80" s="119">
        <v>4</v>
      </c>
      <c r="AI80" s="225"/>
      <c r="AT80" s="2"/>
      <c r="AU80" s="2"/>
      <c r="AV80" s="2"/>
      <c r="AW80" s="2"/>
      <c r="AX80" s="2"/>
      <c r="AY80" s="2"/>
      <c r="BY80" s="11"/>
      <c r="BZ80" s="11"/>
      <c r="CA80" s="11"/>
      <c r="CB80" s="11"/>
      <c r="CC80" s="11"/>
      <c r="CD80" s="11"/>
      <c r="CE80" s="11"/>
      <c r="CF80" s="11"/>
      <c r="CG80" s="11"/>
      <c r="CH80" s="11"/>
      <c r="CI80" s="11"/>
    </row>
    <row r="81" spans="1:87" s="10" customFormat="1" ht="15" customHeight="1">
      <c r="A81" s="262" t="s">
        <v>89</v>
      </c>
      <c r="B81" s="263"/>
      <c r="C81" s="264"/>
      <c r="D81" s="265" t="s">
        <v>21</v>
      </c>
      <c r="E81" s="266" t="s">
        <v>21</v>
      </c>
      <c r="F81" s="266" t="s">
        <v>21</v>
      </c>
      <c r="G81" s="266" t="s">
        <v>21</v>
      </c>
      <c r="H81" s="266" t="s">
        <v>21</v>
      </c>
      <c r="I81" s="266" t="s">
        <v>21</v>
      </c>
      <c r="J81" s="266" t="s">
        <v>21</v>
      </c>
      <c r="K81" s="266" t="s">
        <v>21</v>
      </c>
      <c r="L81" s="266" t="s">
        <v>21</v>
      </c>
      <c r="M81" s="266" t="s">
        <v>21</v>
      </c>
      <c r="N81" s="266" t="s">
        <v>21</v>
      </c>
      <c r="O81" s="266" t="s">
        <v>21</v>
      </c>
      <c r="P81" s="266" t="s">
        <v>21</v>
      </c>
      <c r="Q81" s="266" t="s">
        <v>21</v>
      </c>
      <c r="R81" s="266" t="s">
        <v>21</v>
      </c>
      <c r="S81" s="266" t="s">
        <v>21</v>
      </c>
      <c r="T81" s="266" t="s">
        <v>21</v>
      </c>
      <c r="U81" s="266" t="s">
        <v>21</v>
      </c>
      <c r="V81" s="266" t="s">
        <v>21</v>
      </c>
      <c r="W81" s="266" t="s">
        <v>21</v>
      </c>
      <c r="X81" s="266" t="s">
        <v>21</v>
      </c>
      <c r="Y81" s="266" t="s">
        <v>21</v>
      </c>
      <c r="Z81" s="266" t="s">
        <v>21</v>
      </c>
      <c r="AA81" s="266">
        <v>1</v>
      </c>
      <c r="AB81" s="266">
        <v>2</v>
      </c>
      <c r="AC81" s="266" t="s">
        <v>21</v>
      </c>
      <c r="AD81" s="266" t="s">
        <v>21</v>
      </c>
      <c r="AE81" s="266">
        <v>2</v>
      </c>
      <c r="AF81" s="266" t="s">
        <v>21</v>
      </c>
      <c r="AG81" s="266" t="s">
        <v>21</v>
      </c>
      <c r="AH81" s="267" t="s">
        <v>21</v>
      </c>
      <c r="AI81" s="268">
        <f>SUM(D81:AH81)</f>
        <v>5</v>
      </c>
      <c r="AT81" s="2"/>
      <c r="AU81" s="2"/>
      <c r="AV81" s="2"/>
      <c r="AW81" s="2"/>
      <c r="AX81" s="2"/>
      <c r="AY81" s="2"/>
      <c r="BY81" s="11"/>
      <c r="BZ81" s="11"/>
      <c r="CA81" s="11"/>
      <c r="CB81" s="11"/>
      <c r="CC81" s="11"/>
      <c r="CD81" s="11"/>
      <c r="CE81" s="11"/>
      <c r="CF81" s="11"/>
      <c r="CG81" s="11"/>
      <c r="CH81" s="11"/>
      <c r="CI81" s="11"/>
    </row>
    <row r="82" ht="15" customHeight="1">
      <c r="A82" s="1" t="s">
        <v>51</v>
      </c>
    </row>
    <row r="83" ht="15" customHeight="1">
      <c r="A83" s="120" t="s">
        <v>52</v>
      </c>
    </row>
    <row r="84" spans="1:34" ht="15" customHeight="1">
      <c r="A84" s="120" t="s">
        <v>53</v>
      </c>
      <c r="AH84" s="1"/>
    </row>
    <row r="85" spans="1:34" ht="15" customHeight="1">
      <c r="A85" s="120" t="s">
        <v>54</v>
      </c>
      <c r="AH85" s="1"/>
    </row>
    <row r="86" spans="1:34" ht="15" customHeight="1">
      <c r="A86" s="120" t="s">
        <v>55</v>
      </c>
      <c r="AH86" s="1"/>
    </row>
    <row r="87" spans="1:34" ht="15" customHeight="1">
      <c r="A87" s="120" t="s">
        <v>56</v>
      </c>
      <c r="AH87" s="1"/>
    </row>
    <row r="88" spans="1:34" ht="15" customHeight="1">
      <c r="A88" s="120" t="s">
        <v>57</v>
      </c>
      <c r="AH88" s="1"/>
    </row>
    <row r="89" spans="1:34" ht="15" customHeight="1">
      <c r="A89" s="120" t="s">
        <v>58</v>
      </c>
      <c r="AH89" s="1"/>
    </row>
    <row r="90" spans="1:34" ht="15" customHeight="1">
      <c r="A90" s="120" t="s">
        <v>59</v>
      </c>
      <c r="AH90" s="1"/>
    </row>
    <row r="91" spans="1:34" ht="15" customHeight="1">
      <c r="A91" s="120" t="s">
        <v>60</v>
      </c>
      <c r="AH91" s="1"/>
    </row>
    <row r="92" spans="1:34" ht="15" customHeight="1">
      <c r="A92" s="120" t="s">
        <v>61</v>
      </c>
      <c r="AH92" s="1"/>
    </row>
    <row r="93" spans="1:34" ht="15" customHeight="1">
      <c r="A93" s="120" t="s">
        <v>62</v>
      </c>
      <c r="AH93" s="1"/>
    </row>
    <row r="94" spans="1:34" ht="15" customHeight="1">
      <c r="A94" s="120" t="s">
        <v>63</v>
      </c>
      <c r="AH94" s="1"/>
    </row>
    <row r="95" spans="1:34" ht="15" customHeight="1">
      <c r="A95" s="120" t="s">
        <v>64</v>
      </c>
      <c r="AH95" s="1"/>
    </row>
    <row r="96" spans="1:34" ht="15" customHeight="1">
      <c r="A96" s="120" t="s">
        <v>65</v>
      </c>
      <c r="AH96" s="1"/>
    </row>
    <row r="97" spans="1:34" ht="15" customHeight="1">
      <c r="A97" s="120" t="s">
        <v>66</v>
      </c>
      <c r="AH97" s="1"/>
    </row>
    <row r="98" spans="1:34" ht="15" customHeight="1">
      <c r="A98" s="120" t="s">
        <v>67</v>
      </c>
      <c r="AH98" s="1"/>
    </row>
    <row r="99" spans="1:34" ht="15" customHeight="1">
      <c r="A99" s="120" t="s">
        <v>68</v>
      </c>
      <c r="AH99" s="1"/>
    </row>
    <row r="100" ht="15" customHeight="1">
      <c r="AI100" s="4"/>
    </row>
  </sheetData>
  <sheetProtection selectLockedCells="1" selectUnlockedCells="1"/>
  <mergeCells count="11">
    <mergeCell ref="A1:C2"/>
    <mergeCell ref="AI1:AI2"/>
    <mergeCell ref="A25:B25"/>
    <mergeCell ref="A26:B26"/>
    <mergeCell ref="A27:A28"/>
    <mergeCell ref="A29:A30"/>
    <mergeCell ref="AI46:AI54"/>
    <mergeCell ref="AI55:AI63"/>
    <mergeCell ref="AI64:AI72"/>
    <mergeCell ref="AI73:AI76"/>
    <mergeCell ref="AI77:AI8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3.xml><?xml version="1.0" encoding="utf-8"?>
<worksheet xmlns="http://schemas.openxmlformats.org/spreadsheetml/2006/main" xmlns:r="http://schemas.openxmlformats.org/officeDocument/2006/relationships">
  <dimension ref="A1:AS16"/>
  <sheetViews>
    <sheetView zoomScale="80" zoomScaleNormal="80" workbookViewId="0" topLeftCell="A1">
      <selection activeCell="D16" sqref="D16"/>
    </sheetView>
  </sheetViews>
  <sheetFormatPr defaultColWidth="9.140625" defaultRowHeight="15" customHeight="1"/>
  <cols>
    <col min="1" max="1" width="7.421875" style="10" customWidth="1"/>
    <col min="2" max="2" width="5.8515625" style="269" customWidth="1"/>
    <col min="3" max="3" width="5.7109375" style="269" customWidth="1"/>
    <col min="4" max="4" width="12.7109375" style="269" customWidth="1"/>
    <col min="5" max="5" width="16.7109375" style="10" customWidth="1"/>
    <col min="6" max="6" width="2.7109375" style="10" customWidth="1"/>
    <col min="7" max="14" width="9.7109375" style="10" customWidth="1"/>
    <col min="15" max="45" width="3.7109375" style="10" customWidth="1"/>
    <col min="46" max="16384" width="9.7109375" style="10" customWidth="1"/>
  </cols>
  <sheetData>
    <row r="1" ht="15" customHeight="1">
      <c r="A1" s="10" t="s">
        <v>90</v>
      </c>
    </row>
    <row r="2" spans="1:45" ht="15" customHeight="1">
      <c r="A2" s="10" t="s">
        <v>91</v>
      </c>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row>
    <row r="3" spans="1:45" ht="15" customHeight="1">
      <c r="A3" s="271" t="s">
        <v>92</v>
      </c>
      <c r="B3" s="272" t="s">
        <v>93</v>
      </c>
      <c r="C3" s="273" t="s">
        <v>94</v>
      </c>
      <c r="D3" s="274" t="s">
        <v>95</v>
      </c>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row>
    <row r="4" spans="1:45" ht="15" customHeight="1">
      <c r="A4" s="275" t="s">
        <v>96</v>
      </c>
      <c r="B4" s="270">
        <v>70</v>
      </c>
      <c r="C4" s="276">
        <v>83</v>
      </c>
      <c r="D4" s="277">
        <v>396</v>
      </c>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row>
    <row r="5" spans="1:45" ht="15" customHeight="1">
      <c r="A5" s="275" t="s">
        <v>97</v>
      </c>
      <c r="B5" s="270">
        <v>55</v>
      </c>
      <c r="C5" s="276">
        <v>78</v>
      </c>
      <c r="D5" s="277">
        <v>457</v>
      </c>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row>
    <row r="6" spans="1:45" ht="15" customHeight="1">
      <c r="A6" s="275" t="s">
        <v>98</v>
      </c>
      <c r="B6" s="270">
        <v>80</v>
      </c>
      <c r="C6" s="276">
        <v>88</v>
      </c>
      <c r="D6" s="277">
        <v>525</v>
      </c>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row>
    <row r="7" spans="1:4" ht="15" customHeight="1">
      <c r="A7" s="275" t="s">
        <v>99</v>
      </c>
      <c r="B7" s="270">
        <v>60</v>
      </c>
      <c r="C7" s="276">
        <v>64</v>
      </c>
      <c r="D7" s="277">
        <v>457</v>
      </c>
    </row>
    <row r="8" spans="1:4" ht="15" customHeight="1">
      <c r="A8" s="275" t="s">
        <v>100</v>
      </c>
      <c r="B8" s="270">
        <v>54</v>
      </c>
      <c r="C8" s="276">
        <v>67</v>
      </c>
      <c r="D8" s="277">
        <v>557</v>
      </c>
    </row>
    <row r="9" spans="1:4" ht="15" customHeight="1">
      <c r="A9" s="275" t="s">
        <v>101</v>
      </c>
      <c r="B9" s="270">
        <v>39</v>
      </c>
      <c r="C9" s="276">
        <v>53</v>
      </c>
      <c r="D9" s="277">
        <v>468</v>
      </c>
    </row>
    <row r="10" spans="1:4" ht="15" customHeight="1">
      <c r="A10" s="275" t="s">
        <v>102</v>
      </c>
      <c r="B10" s="270">
        <v>46</v>
      </c>
      <c r="C10" s="276">
        <v>60</v>
      </c>
      <c r="D10" s="277">
        <v>453</v>
      </c>
    </row>
    <row r="11" spans="1:4" ht="15" customHeight="1">
      <c r="A11" s="275" t="s">
        <v>103</v>
      </c>
      <c r="B11" s="270">
        <v>53</v>
      </c>
      <c r="C11" s="276">
        <v>38</v>
      </c>
      <c r="D11" s="277">
        <v>438</v>
      </c>
    </row>
    <row r="12" spans="1:4" ht="15" customHeight="1">
      <c r="A12" s="275" t="s">
        <v>104</v>
      </c>
      <c r="B12" s="270">
        <v>62</v>
      </c>
      <c r="C12" s="276">
        <v>90</v>
      </c>
      <c r="D12" s="277">
        <v>465</v>
      </c>
    </row>
    <row r="13" spans="1:4" ht="15" customHeight="1">
      <c r="A13" s="275" t="s">
        <v>105</v>
      </c>
      <c r="B13" s="270">
        <v>55</v>
      </c>
      <c r="C13" s="276">
        <v>78</v>
      </c>
      <c r="D13" s="277">
        <v>479</v>
      </c>
    </row>
    <row r="14" spans="1:4" ht="15" customHeight="1">
      <c r="A14" s="275" t="s">
        <v>106</v>
      </c>
      <c r="B14" s="270">
        <v>57</v>
      </c>
      <c r="C14" s="276">
        <v>67</v>
      </c>
      <c r="D14" s="277">
        <v>465</v>
      </c>
    </row>
    <row r="15" spans="1:4" ht="15" customHeight="1">
      <c r="A15" s="278" t="s">
        <v>107</v>
      </c>
      <c r="B15" s="279">
        <f>SUM(DICIEMBRE!D46:AH51)</f>
        <v>88</v>
      </c>
      <c r="C15" s="280">
        <f>SUM(DICIEMBRE!D55:AH60)</f>
        <v>73</v>
      </c>
      <c r="D15" s="281">
        <f>SUM(DICIEMBRE!D64:AH69)</f>
        <v>594</v>
      </c>
    </row>
    <row r="16" spans="1:4" ht="15" customHeight="1">
      <c r="A16" s="282" t="s">
        <v>84</v>
      </c>
      <c r="B16" s="279">
        <f>SUM(B4:B15)</f>
        <v>719</v>
      </c>
      <c r="C16" s="280">
        <f>SUM(C4:C15)</f>
        <v>839</v>
      </c>
      <c r="D16" s="281">
        <f>SUM(D4:D15)</f>
        <v>5754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dimension ref="A1:J28"/>
  <sheetViews>
    <sheetView tabSelected="1" zoomScale="80" zoomScaleNormal="80" workbookViewId="0" topLeftCell="A1">
      <selection activeCell="H16" sqref="H16"/>
    </sheetView>
  </sheetViews>
  <sheetFormatPr defaultColWidth="9.140625" defaultRowHeight="15" customHeight="1"/>
  <cols>
    <col min="1" max="1" width="6.7109375" style="10" customWidth="1"/>
    <col min="2" max="7" width="6.421875" style="269" customWidth="1"/>
    <col min="8" max="8" width="8.421875" style="269" customWidth="1"/>
    <col min="9" max="16384" width="9.7109375" style="10" customWidth="1"/>
  </cols>
  <sheetData>
    <row r="1" ht="15" customHeight="1">
      <c r="A1" s="10" t="s">
        <v>108</v>
      </c>
    </row>
    <row r="2" ht="15" customHeight="1">
      <c r="A2" s="10" t="s">
        <v>91</v>
      </c>
    </row>
    <row r="3" spans="1:8" ht="30" customHeight="1">
      <c r="A3" s="271" t="s">
        <v>92</v>
      </c>
      <c r="B3" s="283" t="s">
        <v>9</v>
      </c>
      <c r="C3" s="272" t="s">
        <v>12</v>
      </c>
      <c r="D3" s="272" t="s">
        <v>14</v>
      </c>
      <c r="E3" s="272" t="s">
        <v>16</v>
      </c>
      <c r="F3" s="272" t="s">
        <v>17</v>
      </c>
      <c r="G3" s="272" t="s">
        <v>19</v>
      </c>
      <c r="H3" s="284" t="s">
        <v>20</v>
      </c>
    </row>
    <row r="4" spans="1:8" ht="15" customHeight="1">
      <c r="A4" s="275" t="s">
        <v>96</v>
      </c>
      <c r="B4" s="285">
        <v>2565</v>
      </c>
      <c r="C4" s="270">
        <v>2738</v>
      </c>
      <c r="D4" s="270">
        <v>6043</v>
      </c>
      <c r="E4" s="270">
        <v>2840</v>
      </c>
      <c r="F4" s="270">
        <v>7987</v>
      </c>
      <c r="G4" s="270">
        <v>1200</v>
      </c>
      <c r="H4" s="277">
        <v>4205</v>
      </c>
    </row>
    <row r="5" spans="1:8" ht="15" customHeight="1">
      <c r="A5" s="275" t="s">
        <v>97</v>
      </c>
      <c r="B5" s="285">
        <v>2234</v>
      </c>
      <c r="C5" s="270">
        <v>2741</v>
      </c>
      <c r="D5" s="270">
        <v>5759</v>
      </c>
      <c r="E5" s="270">
        <v>2479</v>
      </c>
      <c r="F5" s="270">
        <v>7349</v>
      </c>
      <c r="G5" s="270">
        <v>991</v>
      </c>
      <c r="H5" s="277">
        <v>3795</v>
      </c>
    </row>
    <row r="6" spans="1:8" ht="15" customHeight="1">
      <c r="A6" s="275" t="s">
        <v>98</v>
      </c>
      <c r="B6" s="285">
        <v>2291</v>
      </c>
      <c r="C6" s="270">
        <v>2543</v>
      </c>
      <c r="D6" s="270">
        <v>6107</v>
      </c>
      <c r="E6" s="270">
        <v>2364</v>
      </c>
      <c r="F6" s="270">
        <v>7529</v>
      </c>
      <c r="G6" s="270">
        <v>1121</v>
      </c>
      <c r="H6" s="277">
        <v>3290</v>
      </c>
    </row>
    <row r="7" spans="1:8" ht="15" customHeight="1">
      <c r="A7" s="275" t="s">
        <v>99</v>
      </c>
      <c r="B7" s="285">
        <v>2285</v>
      </c>
      <c r="C7" s="270">
        <v>2446</v>
      </c>
      <c r="D7" s="270">
        <v>6230</v>
      </c>
      <c r="E7" s="270">
        <v>2426</v>
      </c>
      <c r="F7" s="270">
        <v>6978</v>
      </c>
      <c r="G7" s="270">
        <v>1066</v>
      </c>
      <c r="H7" s="277">
        <v>3236</v>
      </c>
    </row>
    <row r="8" spans="1:8" ht="15" customHeight="1">
      <c r="A8" s="275" t="s">
        <v>100</v>
      </c>
      <c r="B8" s="285">
        <v>2484</v>
      </c>
      <c r="C8" s="270">
        <v>2572</v>
      </c>
      <c r="D8" s="270">
        <v>5308</v>
      </c>
      <c r="E8" s="270">
        <v>2390</v>
      </c>
      <c r="F8" s="270">
        <v>7199</v>
      </c>
      <c r="G8" s="270">
        <v>1068</v>
      </c>
      <c r="H8" s="277">
        <v>3748</v>
      </c>
    </row>
    <row r="9" spans="1:8" ht="15" customHeight="1">
      <c r="A9" s="275" t="s">
        <v>101</v>
      </c>
      <c r="B9" s="285">
        <v>2471</v>
      </c>
      <c r="C9" s="270">
        <v>2891</v>
      </c>
      <c r="D9" s="270">
        <v>6834</v>
      </c>
      <c r="E9" s="270">
        <v>2473</v>
      </c>
      <c r="F9" s="270">
        <v>8732</v>
      </c>
      <c r="G9" s="270">
        <v>1130</v>
      </c>
      <c r="H9" s="277">
        <v>5700</v>
      </c>
    </row>
    <row r="10" spans="1:8" ht="15" customHeight="1">
      <c r="A10" s="275" t="s">
        <v>102</v>
      </c>
      <c r="B10" s="285">
        <v>2589</v>
      </c>
      <c r="C10" s="270">
        <v>3046</v>
      </c>
      <c r="D10" s="270">
        <v>5661</v>
      </c>
      <c r="E10" s="270">
        <v>2615</v>
      </c>
      <c r="F10" s="270">
        <v>8120</v>
      </c>
      <c r="G10" s="270">
        <v>1093</v>
      </c>
      <c r="H10" s="277">
        <v>6395</v>
      </c>
    </row>
    <row r="11" spans="1:8" ht="15" customHeight="1">
      <c r="A11" s="275" t="s">
        <v>103</v>
      </c>
      <c r="B11" s="285">
        <v>2584</v>
      </c>
      <c r="C11" s="270">
        <v>2711</v>
      </c>
      <c r="D11" s="270">
        <v>5302</v>
      </c>
      <c r="E11" s="270">
        <v>2456</v>
      </c>
      <c r="F11" s="270">
        <v>7534</v>
      </c>
      <c r="G11" s="270">
        <v>1048</v>
      </c>
      <c r="H11" s="277">
        <v>5762</v>
      </c>
    </row>
    <row r="12" spans="1:8" ht="15" customHeight="1">
      <c r="A12" s="275" t="s">
        <v>104</v>
      </c>
      <c r="B12" s="285">
        <v>2547</v>
      </c>
      <c r="C12" s="270">
        <v>2716</v>
      </c>
      <c r="D12" s="270">
        <v>5339</v>
      </c>
      <c r="E12" s="270">
        <v>2366</v>
      </c>
      <c r="F12" s="270">
        <v>7581</v>
      </c>
      <c r="G12" s="270">
        <v>948</v>
      </c>
      <c r="H12" s="277">
        <v>5798</v>
      </c>
    </row>
    <row r="13" spans="1:8" ht="15" customHeight="1">
      <c r="A13" s="275" t="s">
        <v>105</v>
      </c>
      <c r="B13" s="285">
        <v>2594</v>
      </c>
      <c r="C13" s="270">
        <v>2825</v>
      </c>
      <c r="D13" s="270">
        <v>4812</v>
      </c>
      <c r="E13" s="270">
        <v>2410</v>
      </c>
      <c r="F13" s="270">
        <v>7029</v>
      </c>
      <c r="G13" s="270">
        <v>1012</v>
      </c>
      <c r="H13" s="277">
        <v>5342</v>
      </c>
    </row>
    <row r="14" spans="1:8" ht="15" customHeight="1">
      <c r="A14" s="275" t="s">
        <v>106</v>
      </c>
      <c r="B14" s="285">
        <v>2482</v>
      </c>
      <c r="C14" s="270">
        <v>2791</v>
      </c>
      <c r="D14" s="270">
        <v>4714</v>
      </c>
      <c r="E14" s="270">
        <v>2376</v>
      </c>
      <c r="F14" s="270">
        <v>6833</v>
      </c>
      <c r="G14" s="270">
        <v>1051</v>
      </c>
      <c r="H14" s="277">
        <v>5428</v>
      </c>
    </row>
    <row r="15" spans="1:8" ht="15" customHeight="1">
      <c r="A15" s="278" t="s">
        <v>107</v>
      </c>
      <c r="B15" s="286">
        <v>2620</v>
      </c>
      <c r="C15" s="279">
        <v>2789</v>
      </c>
      <c r="D15" s="279">
        <v>4282</v>
      </c>
      <c r="E15" s="279">
        <v>2437</v>
      </c>
      <c r="F15" s="279">
        <v>6835</v>
      </c>
      <c r="G15" s="279">
        <v>1074</v>
      </c>
      <c r="H15" s="281">
        <v>5356</v>
      </c>
    </row>
    <row r="16" spans="1:8" ht="15" customHeight="1">
      <c r="A16" s="282" t="s">
        <v>84</v>
      </c>
      <c r="B16" s="286">
        <f>SUM(B4:B15)</f>
        <v>29746</v>
      </c>
      <c r="C16" s="279">
        <f>SUM(C4:C15)</f>
        <v>32809</v>
      </c>
      <c r="D16" s="279">
        <f>SUM(D4:D15)</f>
        <v>66391</v>
      </c>
      <c r="E16" s="279">
        <f>SUM(E4:E15)</f>
        <v>29632</v>
      </c>
      <c r="F16" s="279">
        <f>SUM(F4:F15)</f>
        <v>89706</v>
      </c>
      <c r="G16" s="279">
        <f>SUM(G4:G15)</f>
        <v>12802</v>
      </c>
      <c r="H16" s="281">
        <f>SUM(H4:H15)</f>
        <v>58055</v>
      </c>
    </row>
    <row r="22" ht="15" customHeight="1">
      <c r="F22" s="287"/>
    </row>
    <row r="23" ht="15" customHeight="1">
      <c r="F23" s="287"/>
    </row>
    <row r="24" ht="15" customHeight="1">
      <c r="F24" s="287"/>
    </row>
    <row r="25" ht="15" customHeight="1">
      <c r="F25" s="287"/>
    </row>
    <row r="28" ht="15" customHeight="1">
      <c r="J28" s="10" t="s">
        <v>109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CF97"/>
  <sheetViews>
    <sheetView zoomScale="80" zoomScaleNormal="80" workbookViewId="0" topLeftCell="A74">
      <pane xSplit="3" topLeftCell="D74" activePane="topRight" state="frozen"/>
      <selection pane="topLeft" activeCell="A74" sqref="A74"/>
      <selection pane="topRight" activeCell="A81" sqref="A81"/>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1" width="4.421875" style="2" customWidth="1"/>
    <col min="32" max="32" width="9.421875" style="4" customWidth="1"/>
    <col min="33" max="33" width="9.7109375" style="2" hidden="1" customWidth="1"/>
    <col min="34" max="41" width="9.7109375" style="2" customWidth="1"/>
    <col min="42" max="42" width="9.7109375" style="5" customWidth="1"/>
    <col min="43" max="50" width="2.7109375" style="5" customWidth="1"/>
    <col min="51" max="59" width="3.421875" style="5" customWidth="1"/>
    <col min="60" max="73" width="2.7109375" style="5" customWidth="1"/>
    <col min="74" max="84" width="9.7109375" style="5" customWidth="1"/>
    <col min="85" max="16384" width="9.7109375" style="2" customWidth="1"/>
  </cols>
  <sheetData>
    <row r="1" spans="1:84" s="10" customFormat="1" ht="12.75" customHeight="1">
      <c r="A1" s="6" t="s">
        <v>69</v>
      </c>
      <c r="B1" s="6"/>
      <c r="C1" s="6"/>
      <c r="D1" s="7" t="s">
        <v>3</v>
      </c>
      <c r="E1" s="7" t="s">
        <v>4</v>
      </c>
      <c r="F1" s="7" t="s">
        <v>5</v>
      </c>
      <c r="G1" s="7" t="s">
        <v>6</v>
      </c>
      <c r="H1" s="7" t="s">
        <v>1</v>
      </c>
      <c r="I1" s="7" t="s">
        <v>1</v>
      </c>
      <c r="J1" s="7" t="s">
        <v>2</v>
      </c>
      <c r="K1" s="7" t="s">
        <v>3</v>
      </c>
      <c r="L1" s="7" t="s">
        <v>4</v>
      </c>
      <c r="M1" s="7" t="s">
        <v>5</v>
      </c>
      <c r="N1" s="7" t="s">
        <v>6</v>
      </c>
      <c r="O1" s="7" t="s">
        <v>1</v>
      </c>
      <c r="P1" s="7" t="s">
        <v>1</v>
      </c>
      <c r="Q1" s="7" t="s">
        <v>2</v>
      </c>
      <c r="R1" s="7" t="s">
        <v>3</v>
      </c>
      <c r="S1" s="7" t="s">
        <v>4</v>
      </c>
      <c r="T1" s="7" t="s">
        <v>5</v>
      </c>
      <c r="U1" s="7" t="s">
        <v>6</v>
      </c>
      <c r="V1" s="7" t="s">
        <v>1</v>
      </c>
      <c r="W1" s="7" t="s">
        <v>1</v>
      </c>
      <c r="X1" s="7" t="s">
        <v>2</v>
      </c>
      <c r="Y1" s="7" t="s">
        <v>3</v>
      </c>
      <c r="Z1" s="7" t="s">
        <v>4</v>
      </c>
      <c r="AA1" s="7" t="s">
        <v>5</v>
      </c>
      <c r="AB1" s="7" t="s">
        <v>6</v>
      </c>
      <c r="AC1" s="7" t="s">
        <v>1</v>
      </c>
      <c r="AD1" s="7" t="s">
        <v>1</v>
      </c>
      <c r="AE1" s="7" t="s">
        <v>2</v>
      </c>
      <c r="AF1" s="9" t="s">
        <v>7</v>
      </c>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row>
    <row r="2" spans="1:84"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9"/>
      <c r="AP2" s="11"/>
      <c r="AQ2" s="11">
        <v>1</v>
      </c>
      <c r="AR2" s="11">
        <v>2</v>
      </c>
      <c r="AS2" s="11">
        <v>3</v>
      </c>
      <c r="AT2" s="11">
        <v>4</v>
      </c>
      <c r="AU2" s="11">
        <v>5</v>
      </c>
      <c r="AV2" s="11">
        <v>6</v>
      </c>
      <c r="AW2" s="11">
        <v>7</v>
      </c>
      <c r="AX2" s="11">
        <v>8</v>
      </c>
      <c r="AY2" s="11">
        <v>9</v>
      </c>
      <c r="AZ2" s="11">
        <v>10</v>
      </c>
      <c r="BA2" s="11">
        <v>11</v>
      </c>
      <c r="BB2" s="11">
        <v>12</v>
      </c>
      <c r="BC2" s="11">
        <v>13</v>
      </c>
      <c r="BD2" s="11">
        <v>14</v>
      </c>
      <c r="BE2" s="11">
        <v>15</v>
      </c>
      <c r="BF2" s="11">
        <v>16</v>
      </c>
      <c r="BG2" s="11">
        <v>17</v>
      </c>
      <c r="BH2" s="11">
        <v>18</v>
      </c>
      <c r="BI2" s="11">
        <v>19</v>
      </c>
      <c r="BJ2" s="11">
        <v>20</v>
      </c>
      <c r="BK2" s="11">
        <v>21</v>
      </c>
      <c r="BL2" s="11">
        <v>22</v>
      </c>
      <c r="BM2" s="11">
        <v>23</v>
      </c>
      <c r="BN2" s="11">
        <v>24</v>
      </c>
      <c r="BO2" s="11">
        <v>25</v>
      </c>
      <c r="BP2" s="11">
        <v>26</v>
      </c>
      <c r="BQ2" s="11">
        <v>27</v>
      </c>
      <c r="BR2" s="11">
        <v>28</v>
      </c>
      <c r="BT2" s="11"/>
      <c r="BU2" s="11"/>
      <c r="BV2" s="11"/>
      <c r="BW2" s="11"/>
      <c r="BX2" s="11"/>
      <c r="BY2" s="11"/>
      <c r="BZ2" s="11"/>
      <c r="CA2" s="11"/>
      <c r="CB2" s="11"/>
      <c r="CC2" s="11"/>
      <c r="CD2" s="11"/>
      <c r="CE2" s="11"/>
      <c r="CF2" s="11"/>
    </row>
    <row r="3" spans="1:84"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20"/>
      <c r="AP3" s="11" t="s">
        <v>9</v>
      </c>
      <c r="AQ3" s="11">
        <f aca="true" t="shared" si="0" ref="AQ3:AQ4">D25</f>
        <v>88</v>
      </c>
      <c r="AR3" s="11">
        <f aca="true" t="shared" si="1" ref="AR3:AR4">E25</f>
        <v>78</v>
      </c>
      <c r="AS3" s="11">
        <f aca="true" t="shared" si="2" ref="AS3:AS4">F25</f>
        <v>77</v>
      </c>
      <c r="AT3" s="11">
        <f aca="true" t="shared" si="3" ref="AT3:AT4">G25</f>
        <v>115</v>
      </c>
      <c r="AU3" s="11">
        <f aca="true" t="shared" si="4" ref="AU3:AU4">H25</f>
        <v>67</v>
      </c>
      <c r="AV3" s="11">
        <f aca="true" t="shared" si="5" ref="AV3:AV4">I25</f>
        <v>89</v>
      </c>
      <c r="AW3" s="11">
        <f aca="true" t="shared" si="6" ref="AW3:AW4">J25</f>
        <v>80</v>
      </c>
      <c r="AX3" s="11">
        <f aca="true" t="shared" si="7" ref="AX3:AX4">K25</f>
        <v>70</v>
      </c>
      <c r="AY3" s="11">
        <f aca="true" t="shared" si="8" ref="AY3:AY4">L25</f>
        <v>68</v>
      </c>
      <c r="AZ3" s="11">
        <f aca="true" t="shared" si="9" ref="AZ3:AZ4">M25</f>
        <v>64</v>
      </c>
      <c r="BA3" s="11">
        <f aca="true" t="shared" si="10" ref="BA3:BA4">N25</f>
        <v>97</v>
      </c>
      <c r="BB3" s="11">
        <f aca="true" t="shared" si="11" ref="BB3:BB4">O25</f>
        <v>85</v>
      </c>
      <c r="BC3" s="11">
        <f aca="true" t="shared" si="12" ref="BC3:BC4">P25</f>
        <v>88</v>
      </c>
      <c r="BD3" s="11">
        <f aca="true" t="shared" si="13" ref="BD3:BD4">Q25</f>
        <v>62</v>
      </c>
      <c r="BE3" s="11">
        <f aca="true" t="shared" si="14" ref="BE3:BE4">R25</f>
        <v>82</v>
      </c>
      <c r="BF3" s="11">
        <f aca="true" t="shared" si="15" ref="BF3:BF4">S25</f>
        <v>87</v>
      </c>
      <c r="BG3" s="11">
        <f aca="true" t="shared" si="16" ref="BG3:BG4">T25</f>
        <v>72</v>
      </c>
      <c r="BH3" s="11">
        <f aca="true" t="shared" si="17" ref="BH3:BH4">U25</f>
        <v>81</v>
      </c>
      <c r="BI3" s="11">
        <f aca="true" t="shared" si="18" ref="BI3:BI4">V25</f>
        <v>80</v>
      </c>
      <c r="BJ3" s="11">
        <f aca="true" t="shared" si="19" ref="BJ3:BJ4">W25</f>
        <v>78</v>
      </c>
      <c r="BK3" s="11">
        <f aca="true" t="shared" si="20" ref="BK3:BK4">X25</f>
        <v>69</v>
      </c>
      <c r="BL3" s="11">
        <f aca="true" t="shared" si="21" ref="BL3:BL4">Y25</f>
        <v>66</v>
      </c>
      <c r="BM3" s="11">
        <f aca="true" t="shared" si="22" ref="BM3:BM4">Z25</f>
        <v>74</v>
      </c>
      <c r="BN3" s="11">
        <f aca="true" t="shared" si="23" ref="BN3:BN4">AA25</f>
        <v>69</v>
      </c>
      <c r="BO3" s="11">
        <f aca="true" t="shared" si="24" ref="BO3:BO4">AB25</f>
        <v>108</v>
      </c>
      <c r="BP3" s="11">
        <f aca="true" t="shared" si="25" ref="BP3:BP4">AC25</f>
        <v>87</v>
      </c>
      <c r="BQ3" s="11">
        <f aca="true" t="shared" si="26" ref="BQ3:BQ4">AD25</f>
        <v>82</v>
      </c>
      <c r="BR3" s="11">
        <f aca="true" t="shared" si="27" ref="BR3:BR4">AE25</f>
        <v>71</v>
      </c>
      <c r="BS3" s="11"/>
      <c r="BT3" s="11"/>
      <c r="BU3" s="11"/>
      <c r="BV3" s="11"/>
      <c r="BW3" s="11"/>
      <c r="BX3" s="11"/>
      <c r="BY3" s="11"/>
      <c r="BZ3" s="11"/>
      <c r="CA3" s="11"/>
      <c r="CB3" s="11"/>
      <c r="CC3" s="11"/>
      <c r="CD3" s="11"/>
      <c r="CE3" s="11"/>
      <c r="CF3" s="11"/>
    </row>
    <row r="4" spans="1:84"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8">
        <f aca="true" t="shared" si="28" ref="AF4:AF23">SUM(D4:AE4)</f>
        <v>560</v>
      </c>
      <c r="AP4" s="11" t="s">
        <v>12</v>
      </c>
      <c r="AQ4" s="11">
        <f t="shared" si="0"/>
        <v>103</v>
      </c>
      <c r="AR4" s="11">
        <f t="shared" si="1"/>
        <v>110</v>
      </c>
      <c r="AS4" s="11">
        <f t="shared" si="2"/>
        <v>93</v>
      </c>
      <c r="AT4" s="11">
        <f t="shared" si="3"/>
        <v>117</v>
      </c>
      <c r="AU4" s="11">
        <f t="shared" si="4"/>
        <v>96</v>
      </c>
      <c r="AV4" s="11">
        <f t="shared" si="5"/>
        <v>95</v>
      </c>
      <c r="AW4" s="11">
        <f t="shared" si="6"/>
        <v>100</v>
      </c>
      <c r="AX4" s="11">
        <f t="shared" si="7"/>
        <v>89</v>
      </c>
      <c r="AY4" s="11">
        <f t="shared" si="8"/>
        <v>100</v>
      </c>
      <c r="AZ4" s="11">
        <f t="shared" si="9"/>
        <v>97</v>
      </c>
      <c r="BA4" s="11">
        <f t="shared" si="10"/>
        <v>102</v>
      </c>
      <c r="BB4" s="11">
        <f t="shared" si="11"/>
        <v>89</v>
      </c>
      <c r="BC4" s="11">
        <f t="shared" si="12"/>
        <v>105</v>
      </c>
      <c r="BD4" s="11">
        <f t="shared" si="13"/>
        <v>88</v>
      </c>
      <c r="BE4" s="11">
        <f t="shared" si="14"/>
        <v>101</v>
      </c>
      <c r="BF4" s="11">
        <f t="shared" si="15"/>
        <v>82</v>
      </c>
      <c r="BG4" s="11">
        <f t="shared" si="16"/>
        <v>82</v>
      </c>
      <c r="BH4" s="11">
        <f t="shared" si="17"/>
        <v>121</v>
      </c>
      <c r="BI4" s="11">
        <f t="shared" si="18"/>
        <v>104</v>
      </c>
      <c r="BJ4" s="11">
        <f t="shared" si="19"/>
        <v>84</v>
      </c>
      <c r="BK4" s="11">
        <f t="shared" si="20"/>
        <v>103</v>
      </c>
      <c r="BL4" s="11">
        <f t="shared" si="21"/>
        <v>98</v>
      </c>
      <c r="BM4" s="11">
        <f t="shared" si="22"/>
        <v>98</v>
      </c>
      <c r="BN4" s="11">
        <f t="shared" si="23"/>
        <v>93</v>
      </c>
      <c r="BO4" s="11">
        <f t="shared" si="24"/>
        <v>113</v>
      </c>
      <c r="BP4" s="11">
        <f t="shared" si="25"/>
        <v>88</v>
      </c>
      <c r="BQ4" s="11">
        <f t="shared" si="26"/>
        <v>98</v>
      </c>
      <c r="BR4" s="11">
        <f t="shared" si="27"/>
        <v>92</v>
      </c>
      <c r="BS4" s="11"/>
      <c r="BT4" s="11"/>
      <c r="BU4" s="11"/>
      <c r="BV4" s="11"/>
      <c r="BW4" s="11"/>
      <c r="BX4" s="11"/>
      <c r="BY4" s="11"/>
      <c r="BZ4" s="11"/>
      <c r="CA4" s="11"/>
      <c r="CB4" s="11"/>
      <c r="CC4" s="11"/>
      <c r="CD4" s="11"/>
      <c r="CE4" s="11"/>
      <c r="CF4" s="11"/>
    </row>
    <row r="5" spans="1:84" s="10" customFormat="1" ht="12.75">
      <c r="A5" s="29"/>
      <c r="B5" s="30"/>
      <c r="C5" s="31" t="s">
        <v>13</v>
      </c>
      <c r="D5" s="32">
        <v>18</v>
      </c>
      <c r="E5" s="33">
        <v>18</v>
      </c>
      <c r="F5" s="33">
        <v>17</v>
      </c>
      <c r="G5" s="33">
        <v>16</v>
      </c>
      <c r="H5" s="33">
        <v>17</v>
      </c>
      <c r="I5" s="33">
        <v>17</v>
      </c>
      <c r="J5" s="33">
        <v>16</v>
      </c>
      <c r="K5" s="33">
        <v>16</v>
      </c>
      <c r="L5" s="33">
        <v>17</v>
      </c>
      <c r="M5" s="33">
        <v>18</v>
      </c>
      <c r="N5" s="33">
        <v>17</v>
      </c>
      <c r="O5" s="33">
        <v>16</v>
      </c>
      <c r="P5" s="33">
        <v>18</v>
      </c>
      <c r="Q5" s="33">
        <v>19</v>
      </c>
      <c r="R5" s="33">
        <v>19</v>
      </c>
      <c r="S5" s="33">
        <v>17</v>
      </c>
      <c r="T5" s="33">
        <v>18</v>
      </c>
      <c r="U5" s="33">
        <v>19</v>
      </c>
      <c r="V5" s="33">
        <v>17</v>
      </c>
      <c r="W5" s="33">
        <v>15</v>
      </c>
      <c r="X5" s="33">
        <v>15</v>
      </c>
      <c r="Y5" s="33">
        <v>16</v>
      </c>
      <c r="Z5" s="33">
        <v>17</v>
      </c>
      <c r="AA5" s="33">
        <v>16</v>
      </c>
      <c r="AB5" s="33">
        <v>18</v>
      </c>
      <c r="AC5" s="33">
        <v>18</v>
      </c>
      <c r="AD5" s="33">
        <v>18</v>
      </c>
      <c r="AE5" s="33">
        <v>18</v>
      </c>
      <c r="AF5" s="34">
        <f t="shared" si="28"/>
        <v>481</v>
      </c>
      <c r="AP5" s="11" t="s">
        <v>14</v>
      </c>
      <c r="AQ5" s="11">
        <f aca="true" t="shared" si="29" ref="AQ5:AQ6">D28</f>
        <v>259</v>
      </c>
      <c r="AR5" s="11">
        <f aca="true" t="shared" si="30" ref="AR5:AR6">E28</f>
        <v>280</v>
      </c>
      <c r="AS5" s="11">
        <f aca="true" t="shared" si="31" ref="AS5:AS6">F28</f>
        <v>218</v>
      </c>
      <c r="AT5" s="11">
        <f aca="true" t="shared" si="32" ref="AT5:AT6">G28</f>
        <v>236</v>
      </c>
      <c r="AU5" s="11">
        <f aca="true" t="shared" si="33" ref="AU5:AU6">H28</f>
        <v>204</v>
      </c>
      <c r="AV5" s="11">
        <f aca="true" t="shared" si="34" ref="AV5:AV6">I28</f>
        <v>190</v>
      </c>
      <c r="AW5" s="11">
        <f aca="true" t="shared" si="35" ref="AW5:AW6">J28</f>
        <v>199</v>
      </c>
      <c r="AX5" s="11">
        <f aca="true" t="shared" si="36" ref="AX5:AX6">K28</f>
        <v>181</v>
      </c>
      <c r="AY5" s="11">
        <f aca="true" t="shared" si="37" ref="AY5:AY6">L28</f>
        <v>219</v>
      </c>
      <c r="AZ5" s="11">
        <f aca="true" t="shared" si="38" ref="AZ5:AZ6">M28</f>
        <v>190</v>
      </c>
      <c r="BA5" s="11">
        <f aca="true" t="shared" si="39" ref="BA5:BA6">N28</f>
        <v>232</v>
      </c>
      <c r="BB5" s="11">
        <f aca="true" t="shared" si="40" ref="BB5:BB6">O28</f>
        <v>231</v>
      </c>
      <c r="BC5" s="11">
        <f aca="true" t="shared" si="41" ref="BC5:BC6">P28</f>
        <v>226</v>
      </c>
      <c r="BD5" s="11">
        <f aca="true" t="shared" si="42" ref="BD5:BD6">Q28</f>
        <v>187</v>
      </c>
      <c r="BE5" s="11">
        <f aca="true" t="shared" si="43" ref="BE5:BE6">R28</f>
        <v>173</v>
      </c>
      <c r="BF5" s="11">
        <f aca="true" t="shared" si="44" ref="BF5:BF6">S28</f>
        <v>204</v>
      </c>
      <c r="BG5" s="11">
        <f aca="true" t="shared" si="45" ref="BG5:BG6">T28</f>
        <v>154</v>
      </c>
      <c r="BH5" s="11">
        <f aca="true" t="shared" si="46" ref="BH5:BH6">U28</f>
        <v>192</v>
      </c>
      <c r="BI5" s="11">
        <f aca="true" t="shared" si="47" ref="BI5:BI6">V28</f>
        <v>179</v>
      </c>
      <c r="BJ5" s="11">
        <f aca="true" t="shared" si="48" ref="BJ5:BJ6">W28</f>
        <v>224</v>
      </c>
      <c r="BK5" s="11">
        <f aca="true" t="shared" si="49" ref="BK5:BK6">X28</f>
        <v>190</v>
      </c>
      <c r="BL5" s="11">
        <f aca="true" t="shared" si="50" ref="BL5:BL6">Y28</f>
        <v>177</v>
      </c>
      <c r="BM5" s="11">
        <f aca="true" t="shared" si="51" ref="BM5:BM6">Z28</f>
        <v>206</v>
      </c>
      <c r="BN5" s="11">
        <f aca="true" t="shared" si="52" ref="BN5:BN6">AA28</f>
        <v>203</v>
      </c>
      <c r="BO5" s="11">
        <f aca="true" t="shared" si="53" ref="BO5:BO6">AB28</f>
        <v>194</v>
      </c>
      <c r="BP5" s="11">
        <f aca="true" t="shared" si="54" ref="BP5:BP6">AC28</f>
        <v>201</v>
      </c>
      <c r="BQ5" s="11">
        <f aca="true" t="shared" si="55" ref="BQ5:BQ6">AD28</f>
        <v>204</v>
      </c>
      <c r="BR5" s="11">
        <f aca="true" t="shared" si="56" ref="BR5:BR6">AE28</f>
        <v>206</v>
      </c>
      <c r="BS5" s="11"/>
      <c r="BT5" s="11"/>
      <c r="BU5" s="11"/>
      <c r="BV5" s="11"/>
      <c r="BW5" s="11"/>
      <c r="BX5" s="11"/>
      <c r="BY5" s="11"/>
      <c r="BZ5" s="11"/>
      <c r="CA5" s="11"/>
      <c r="CB5" s="11"/>
      <c r="CC5" s="11"/>
      <c r="CD5" s="11"/>
      <c r="CE5" s="11"/>
      <c r="CF5" s="11"/>
    </row>
    <row r="6" spans="1:84"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9">
        <f t="shared" si="28"/>
        <v>280</v>
      </c>
      <c r="AP6" s="11" t="s">
        <v>16</v>
      </c>
      <c r="AQ6" s="11">
        <f t="shared" si="29"/>
        <v>121</v>
      </c>
      <c r="AR6" s="11">
        <f t="shared" si="30"/>
        <v>112</v>
      </c>
      <c r="AS6" s="11">
        <f t="shared" si="31"/>
        <v>88</v>
      </c>
      <c r="AT6" s="11">
        <f t="shared" si="32"/>
        <v>90</v>
      </c>
      <c r="AU6" s="11">
        <f t="shared" si="33"/>
        <v>96</v>
      </c>
      <c r="AV6" s="11">
        <f t="shared" si="34"/>
        <v>74</v>
      </c>
      <c r="AW6" s="11">
        <f t="shared" si="35"/>
        <v>75</v>
      </c>
      <c r="AX6" s="11">
        <f t="shared" si="36"/>
        <v>97</v>
      </c>
      <c r="AY6" s="11">
        <f t="shared" si="37"/>
        <v>87</v>
      </c>
      <c r="AZ6" s="11">
        <f t="shared" si="38"/>
        <v>83</v>
      </c>
      <c r="BA6" s="11">
        <f t="shared" si="39"/>
        <v>96</v>
      </c>
      <c r="BB6" s="11">
        <f t="shared" si="40"/>
        <v>87</v>
      </c>
      <c r="BC6" s="11">
        <f t="shared" si="41"/>
        <v>82</v>
      </c>
      <c r="BD6" s="11">
        <f t="shared" si="42"/>
        <v>96</v>
      </c>
      <c r="BE6" s="11">
        <f t="shared" si="43"/>
        <v>72</v>
      </c>
      <c r="BF6" s="11">
        <f t="shared" si="44"/>
        <v>93</v>
      </c>
      <c r="BG6" s="11">
        <f t="shared" si="45"/>
        <v>70</v>
      </c>
      <c r="BH6" s="11">
        <f t="shared" si="46"/>
        <v>108</v>
      </c>
      <c r="BI6" s="11">
        <f t="shared" si="47"/>
        <v>88</v>
      </c>
      <c r="BJ6" s="11">
        <f t="shared" si="48"/>
        <v>98</v>
      </c>
      <c r="BK6" s="11">
        <f t="shared" si="49"/>
        <v>85</v>
      </c>
      <c r="BL6" s="11">
        <f t="shared" si="50"/>
        <v>78</v>
      </c>
      <c r="BM6" s="11">
        <f t="shared" si="51"/>
        <v>96</v>
      </c>
      <c r="BN6" s="11">
        <f t="shared" si="52"/>
        <v>101</v>
      </c>
      <c r="BO6" s="11">
        <f t="shared" si="53"/>
        <v>118</v>
      </c>
      <c r="BP6" s="11">
        <f t="shared" si="54"/>
        <v>89</v>
      </c>
      <c r="BQ6" s="11">
        <f t="shared" si="55"/>
        <v>109</v>
      </c>
      <c r="BR6" s="11">
        <f t="shared" si="56"/>
        <v>94</v>
      </c>
      <c r="BS6" s="11"/>
      <c r="BT6" s="11"/>
      <c r="BU6" s="11"/>
      <c r="BV6" s="11"/>
      <c r="BW6" s="11"/>
      <c r="BX6" s="11"/>
      <c r="BY6" s="11"/>
      <c r="BZ6" s="11"/>
      <c r="CA6" s="11"/>
      <c r="CB6" s="11"/>
      <c r="CC6" s="11"/>
      <c r="CD6" s="11"/>
      <c r="CE6" s="11"/>
      <c r="CF6" s="11"/>
    </row>
    <row r="7" spans="1:84" s="10" customFormat="1" ht="12.75">
      <c r="A7" s="29"/>
      <c r="B7" s="30"/>
      <c r="C7" s="31" t="s">
        <v>13</v>
      </c>
      <c r="D7" s="32">
        <v>5</v>
      </c>
      <c r="E7" s="33">
        <v>3</v>
      </c>
      <c r="F7" s="33">
        <v>5</v>
      </c>
      <c r="G7" s="33">
        <v>6</v>
      </c>
      <c r="H7" s="33">
        <v>4</v>
      </c>
      <c r="I7" s="33">
        <v>3</v>
      </c>
      <c r="J7" s="33">
        <v>2</v>
      </c>
      <c r="K7" s="33">
        <v>3</v>
      </c>
      <c r="L7" s="33">
        <v>4</v>
      </c>
      <c r="M7" s="33">
        <v>4</v>
      </c>
      <c r="N7" s="33">
        <v>5</v>
      </c>
      <c r="O7" s="33">
        <v>4</v>
      </c>
      <c r="P7" s="33">
        <v>3</v>
      </c>
      <c r="Q7" s="33">
        <v>3</v>
      </c>
      <c r="R7" s="33">
        <v>7</v>
      </c>
      <c r="S7" s="33">
        <v>3</v>
      </c>
      <c r="T7" s="33">
        <v>5</v>
      </c>
      <c r="U7" s="33">
        <v>4</v>
      </c>
      <c r="V7" s="33">
        <v>5</v>
      </c>
      <c r="W7" s="33">
        <v>4</v>
      </c>
      <c r="X7" s="33">
        <v>5</v>
      </c>
      <c r="Y7" s="33">
        <v>2</v>
      </c>
      <c r="Z7" s="33">
        <v>3</v>
      </c>
      <c r="AA7" s="33">
        <v>3</v>
      </c>
      <c r="AB7" s="33">
        <v>5</v>
      </c>
      <c r="AC7" s="33">
        <v>2</v>
      </c>
      <c r="AD7" s="33">
        <v>2</v>
      </c>
      <c r="AE7" s="33">
        <v>2</v>
      </c>
      <c r="AF7" s="34">
        <f t="shared" si="28"/>
        <v>106</v>
      </c>
      <c r="AP7" s="11" t="s">
        <v>17</v>
      </c>
      <c r="AQ7" s="11">
        <f>SUM(D32,D34,D36,D38)</f>
        <v>288</v>
      </c>
      <c r="AR7" s="11">
        <f>SUM(E32,E34,E36,E38)</f>
        <v>302</v>
      </c>
      <c r="AS7" s="11">
        <f>SUM(F32,F34,F36,F38)</f>
        <v>261</v>
      </c>
      <c r="AT7" s="11">
        <f>SUM(G32,G34,G36,G38)</f>
        <v>280</v>
      </c>
      <c r="AU7" s="11">
        <f>SUM(H32,H34,H36,H38)</f>
        <v>263</v>
      </c>
      <c r="AV7" s="11">
        <f>SUM(I32,I34,I36,I38)</f>
        <v>286</v>
      </c>
      <c r="AW7" s="11">
        <f>SUM(J32,J34,J36,J38)</f>
        <v>262</v>
      </c>
      <c r="AX7" s="11">
        <f>SUM(K32,K34,K36,K38)</f>
        <v>247</v>
      </c>
      <c r="AY7" s="11">
        <f>SUM(L32,L34,L36,L38)</f>
        <v>225</v>
      </c>
      <c r="AZ7" s="11">
        <f>SUM(M32,M34,M36,M38)</f>
        <v>234</v>
      </c>
      <c r="BA7" s="11">
        <f>SUM(N32,N34,N36,N38)</f>
        <v>286</v>
      </c>
      <c r="BB7" s="11">
        <f>SUM(O32,O34,O36,O38)</f>
        <v>250</v>
      </c>
      <c r="BC7" s="11">
        <f>SUM(P32,P34,P36,P38)</f>
        <v>260</v>
      </c>
      <c r="BD7" s="11">
        <f>SUM(Q32,Q34,Q36,Q38)</f>
        <v>270</v>
      </c>
      <c r="BE7" s="11">
        <f>SUM(R32,R34,R36,R38)</f>
        <v>224</v>
      </c>
      <c r="BF7" s="11">
        <f>SUM(S32,S34,S36,S38)</f>
        <v>234</v>
      </c>
      <c r="BG7" s="11">
        <f>SUM(T32,T34,T36,T38)</f>
        <v>266</v>
      </c>
      <c r="BH7" s="11">
        <f>SUM(U32,U34,U36,U38)</f>
        <v>250</v>
      </c>
      <c r="BI7" s="11">
        <f>SUM(V32,V34,V36,V38)</f>
        <v>249</v>
      </c>
      <c r="BJ7" s="11">
        <f>SUM(W32,W34,W36,W38)</f>
        <v>253</v>
      </c>
      <c r="BK7" s="11">
        <f>SUM(X32,X34,X36,X38)</f>
        <v>260</v>
      </c>
      <c r="BL7" s="11">
        <f>SUM(Y32,Y34,Y36,Y38)</f>
        <v>247</v>
      </c>
      <c r="BM7" s="11">
        <f>SUM(Z32,Z34,Z36,Z38)</f>
        <v>236</v>
      </c>
      <c r="BN7" s="11">
        <f>SUM(AA32,AA34,AA36,AA38)</f>
        <v>278</v>
      </c>
      <c r="BO7" s="11">
        <f>SUM(AB32,AB34,AB36,AB38)</f>
        <v>292</v>
      </c>
      <c r="BP7" s="11">
        <f>SUM(AC32,AC34,AC36,AC38)</f>
        <v>268</v>
      </c>
      <c r="BQ7" s="11">
        <f>SUM(AD32,AD34,AD36,AD38)</f>
        <v>290</v>
      </c>
      <c r="BR7" s="11">
        <f>SUM(AE32,AE34,AE36,AE38)</f>
        <v>288</v>
      </c>
      <c r="BS7" s="11"/>
      <c r="BT7" s="11"/>
      <c r="BU7" s="11"/>
      <c r="BV7" s="11"/>
      <c r="BW7" s="11"/>
      <c r="BX7" s="11"/>
      <c r="BY7" s="11"/>
      <c r="BZ7" s="11"/>
      <c r="CA7" s="11"/>
      <c r="CB7" s="11"/>
      <c r="CC7" s="11"/>
      <c r="CD7" s="11"/>
      <c r="CE7" s="11"/>
      <c r="CF7" s="11"/>
    </row>
    <row r="8" spans="1:84"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9">
        <f t="shared" si="28"/>
        <v>168</v>
      </c>
      <c r="AP8" s="11" t="s">
        <v>19</v>
      </c>
      <c r="AQ8" s="11">
        <f>SUM(D39,D40)</f>
        <v>40</v>
      </c>
      <c r="AR8" s="11">
        <f>SUM(E39,E40)</f>
        <v>30</v>
      </c>
      <c r="AS8" s="11">
        <f>SUM(F39,F40)</f>
        <v>33</v>
      </c>
      <c r="AT8" s="11">
        <f>SUM(G39,G40)</f>
        <v>34</v>
      </c>
      <c r="AU8" s="11">
        <f>SUM(H39,H40)</f>
        <v>45</v>
      </c>
      <c r="AV8" s="11">
        <f>SUM(I39,I40)</f>
        <v>41</v>
      </c>
      <c r="AW8" s="11">
        <f>SUM(J39,J40)</f>
        <v>39</v>
      </c>
      <c r="AX8" s="11">
        <f>SUM(K39,K40)</f>
        <v>34</v>
      </c>
      <c r="AY8" s="11">
        <f>SUM(L39,L40)</f>
        <v>36</v>
      </c>
      <c r="AZ8" s="11">
        <f>SUM(M39,M40)</f>
        <v>22</v>
      </c>
      <c r="BA8" s="11">
        <f>SUM(N39,N40)</f>
        <v>39</v>
      </c>
      <c r="BB8" s="11">
        <f>SUM(O39,O40)</f>
        <v>21</v>
      </c>
      <c r="BC8" s="11">
        <f>SUM(P39,P40)</f>
        <v>30</v>
      </c>
      <c r="BD8" s="11">
        <f>SUM(Q39,Q40)</f>
        <v>34</v>
      </c>
      <c r="BE8" s="11">
        <f>SUM(R39,R40)</f>
        <v>33</v>
      </c>
      <c r="BF8" s="11">
        <f>SUM(S39,S40)</f>
        <v>26</v>
      </c>
      <c r="BG8" s="11">
        <f>SUM(T39,T40)</f>
        <v>23</v>
      </c>
      <c r="BH8" s="11">
        <f>SUM(U39,U40)</f>
        <v>41</v>
      </c>
      <c r="BI8" s="11">
        <f>SUM(V39,V40)</f>
        <v>37</v>
      </c>
      <c r="BJ8" s="11">
        <f>SUM(W39,W40)</f>
        <v>34</v>
      </c>
      <c r="BK8" s="11">
        <f>SUM(X39,X40)</f>
        <v>45</v>
      </c>
      <c r="BL8" s="11">
        <f>SUM(Y39,Y40)</f>
        <v>45</v>
      </c>
      <c r="BM8" s="11">
        <f>SUM(Z39,Z40)</f>
        <v>32</v>
      </c>
      <c r="BN8" s="11">
        <f>SUM(AA39,AA40)</f>
        <v>26</v>
      </c>
      <c r="BO8" s="11">
        <f>SUM(AB39,AB40)</f>
        <v>27</v>
      </c>
      <c r="BP8" s="11">
        <f>SUM(AC39,AC40)</f>
        <v>47</v>
      </c>
      <c r="BQ8" s="11">
        <f>SUM(AD39,AD40)</f>
        <v>47</v>
      </c>
      <c r="BR8" s="11">
        <f>SUM(AE39,AE40)</f>
        <v>50</v>
      </c>
      <c r="BS8" s="11"/>
      <c r="BT8" s="11"/>
      <c r="BU8" s="11"/>
      <c r="BV8" s="11"/>
      <c r="BW8" s="11"/>
      <c r="BX8" s="11"/>
      <c r="BY8" s="11"/>
      <c r="BZ8" s="11"/>
      <c r="CA8" s="11"/>
      <c r="CB8" s="11"/>
      <c r="CC8" s="11"/>
      <c r="CD8" s="11"/>
      <c r="CE8" s="11"/>
      <c r="CF8" s="11"/>
    </row>
    <row r="9" spans="1:84" s="10" customFormat="1" ht="12.75">
      <c r="A9" s="40"/>
      <c r="B9" s="41"/>
      <c r="C9" s="42" t="s">
        <v>13</v>
      </c>
      <c r="D9" s="43">
        <v>5</v>
      </c>
      <c r="E9" s="44">
        <v>5</v>
      </c>
      <c r="F9" s="44">
        <v>6</v>
      </c>
      <c r="G9" s="44">
        <v>5</v>
      </c>
      <c r="H9" s="44">
        <v>5</v>
      </c>
      <c r="I9" s="44">
        <v>4</v>
      </c>
      <c r="J9" s="44">
        <v>5</v>
      </c>
      <c r="K9" s="44">
        <v>5</v>
      </c>
      <c r="L9" s="44">
        <v>5</v>
      </c>
      <c r="M9" s="44">
        <v>5</v>
      </c>
      <c r="N9" s="44">
        <v>5</v>
      </c>
      <c r="O9" s="44">
        <v>4</v>
      </c>
      <c r="P9" s="44">
        <v>4</v>
      </c>
      <c r="Q9" s="44">
        <v>5</v>
      </c>
      <c r="R9" s="44">
        <v>5</v>
      </c>
      <c r="S9" s="44">
        <v>5</v>
      </c>
      <c r="T9" s="44">
        <v>6</v>
      </c>
      <c r="U9" s="44">
        <v>6</v>
      </c>
      <c r="V9" s="44">
        <v>6</v>
      </c>
      <c r="W9" s="44">
        <v>6</v>
      </c>
      <c r="X9" s="44">
        <v>6</v>
      </c>
      <c r="Y9" s="44">
        <v>5</v>
      </c>
      <c r="Z9" s="44">
        <v>6</v>
      </c>
      <c r="AA9" s="44">
        <v>6</v>
      </c>
      <c r="AB9" s="44">
        <v>6</v>
      </c>
      <c r="AC9" s="44">
        <v>6</v>
      </c>
      <c r="AD9" s="44">
        <v>6</v>
      </c>
      <c r="AE9" s="44">
        <v>6</v>
      </c>
      <c r="AF9" s="45">
        <f t="shared" si="28"/>
        <v>149</v>
      </c>
      <c r="AP9" s="11" t="s">
        <v>20</v>
      </c>
      <c r="AQ9" s="11">
        <f>D41</f>
        <v>149</v>
      </c>
      <c r="AR9" s="11">
        <f>E41</f>
        <v>177</v>
      </c>
      <c r="AS9" s="11">
        <f>F41</f>
        <v>106</v>
      </c>
      <c r="AT9" s="11">
        <f>G41</f>
        <v>162</v>
      </c>
      <c r="AU9" s="11">
        <f>H41</f>
        <v>166</v>
      </c>
      <c r="AV9" s="11">
        <f>I41</f>
        <v>147</v>
      </c>
      <c r="AW9" s="11">
        <f>J41</f>
        <v>136</v>
      </c>
      <c r="AX9" s="11">
        <f>K41</f>
        <v>118</v>
      </c>
      <c r="AY9" s="11">
        <f>L41</f>
        <v>133</v>
      </c>
      <c r="AZ9" s="11">
        <f>M41</f>
        <v>135</v>
      </c>
      <c r="BA9" s="11">
        <f>N41</f>
        <v>125</v>
      </c>
      <c r="BB9" s="11">
        <f>O41</f>
        <v>136</v>
      </c>
      <c r="BC9" s="11">
        <f>P41</f>
        <v>136</v>
      </c>
      <c r="BD9" s="11">
        <f>Q41</f>
        <v>141</v>
      </c>
      <c r="BE9" s="11">
        <f>R41</f>
        <v>143</v>
      </c>
      <c r="BF9" s="11">
        <f>S41</f>
        <v>147</v>
      </c>
      <c r="BG9" s="11">
        <f>T41</f>
        <v>142</v>
      </c>
      <c r="BH9" s="11">
        <f>U41</f>
        <v>123</v>
      </c>
      <c r="BI9" s="11">
        <f>V41</f>
        <v>106</v>
      </c>
      <c r="BJ9" s="11">
        <f>W41</f>
        <v>111</v>
      </c>
      <c r="BK9" s="11">
        <f>X41</f>
        <v>117</v>
      </c>
      <c r="BL9" s="11">
        <f>Y41</f>
        <v>59</v>
      </c>
      <c r="BM9" s="11">
        <f>Z41</f>
        <v>123</v>
      </c>
      <c r="BN9" s="11">
        <f>AA41</f>
        <v>167</v>
      </c>
      <c r="BO9" s="11">
        <f>AB41</f>
        <v>153</v>
      </c>
      <c r="BP9" s="11">
        <f>AC41</f>
        <v>154</v>
      </c>
      <c r="BQ9" s="11">
        <f>AD41</f>
        <v>135</v>
      </c>
      <c r="BR9" s="11">
        <f>AE41</f>
        <v>148</v>
      </c>
      <c r="BS9" s="11"/>
      <c r="BT9" s="11"/>
      <c r="BU9" s="11"/>
      <c r="BV9" s="11"/>
      <c r="BW9" s="11"/>
      <c r="BX9" s="11"/>
      <c r="BY9" s="11"/>
      <c r="BZ9" s="11"/>
      <c r="CA9" s="11"/>
      <c r="CB9" s="11"/>
      <c r="CC9" s="11"/>
      <c r="CD9" s="11"/>
      <c r="CE9" s="11"/>
      <c r="CF9" s="11"/>
    </row>
    <row r="10" spans="1:84" s="10" customFormat="1" ht="12.75">
      <c r="A10" s="21" t="s">
        <v>14</v>
      </c>
      <c r="B10" s="22" t="s">
        <v>10</v>
      </c>
      <c r="C10" s="23" t="s">
        <v>11</v>
      </c>
      <c r="D10" s="24">
        <v>10</v>
      </c>
      <c r="E10" s="25">
        <v>10</v>
      </c>
      <c r="F10" s="25">
        <v>10</v>
      </c>
      <c r="G10" s="25">
        <v>10</v>
      </c>
      <c r="H10" s="25">
        <v>10</v>
      </c>
      <c r="I10" s="25">
        <v>10</v>
      </c>
      <c r="J10" s="25">
        <v>10</v>
      </c>
      <c r="K10" s="25">
        <v>10</v>
      </c>
      <c r="L10" s="25">
        <v>10</v>
      </c>
      <c r="M10" s="25">
        <v>12</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8">
        <f t="shared" si="28"/>
        <v>282</v>
      </c>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10" customFormat="1" ht="12.75">
      <c r="A11" s="29"/>
      <c r="B11" s="30"/>
      <c r="C11" s="31" t="s">
        <v>13</v>
      </c>
      <c r="D11" s="32">
        <v>9</v>
      </c>
      <c r="E11" s="33">
        <v>9</v>
      </c>
      <c r="F11" s="33">
        <v>10</v>
      </c>
      <c r="G11" s="33">
        <v>9</v>
      </c>
      <c r="H11" s="33">
        <v>9</v>
      </c>
      <c r="I11" s="33">
        <v>8</v>
      </c>
      <c r="J11" s="33">
        <v>8</v>
      </c>
      <c r="K11" s="33">
        <v>9</v>
      </c>
      <c r="L11" s="33">
        <v>9</v>
      </c>
      <c r="M11" s="33">
        <v>12</v>
      </c>
      <c r="N11" s="33">
        <v>9</v>
      </c>
      <c r="O11" s="33">
        <v>9</v>
      </c>
      <c r="P11" s="33">
        <v>6</v>
      </c>
      <c r="Q11" s="33">
        <v>8</v>
      </c>
      <c r="R11" s="33">
        <v>10</v>
      </c>
      <c r="S11" s="33">
        <v>8</v>
      </c>
      <c r="T11" s="33">
        <v>7</v>
      </c>
      <c r="U11" s="33">
        <v>8</v>
      </c>
      <c r="V11" s="33">
        <v>9</v>
      </c>
      <c r="W11" s="33">
        <v>9</v>
      </c>
      <c r="X11" s="33">
        <v>8</v>
      </c>
      <c r="Y11" s="33">
        <v>10</v>
      </c>
      <c r="Z11" s="33">
        <v>9</v>
      </c>
      <c r="AA11" s="33">
        <v>9</v>
      </c>
      <c r="AB11" s="33">
        <v>8</v>
      </c>
      <c r="AC11" s="33">
        <v>9</v>
      </c>
      <c r="AD11" s="33">
        <v>9</v>
      </c>
      <c r="AE11" s="33">
        <v>8</v>
      </c>
      <c r="AF11" s="34">
        <f t="shared" si="28"/>
        <v>245</v>
      </c>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9">
        <f t="shared" si="28"/>
        <v>140</v>
      </c>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10" customFormat="1" ht="12.75">
      <c r="A13" s="40"/>
      <c r="B13" s="41"/>
      <c r="C13" s="42" t="s">
        <v>13</v>
      </c>
      <c r="D13" s="43">
        <v>1</v>
      </c>
      <c r="E13" s="44">
        <v>3</v>
      </c>
      <c r="F13" s="44">
        <v>4</v>
      </c>
      <c r="G13" s="44">
        <v>4</v>
      </c>
      <c r="H13" s="44">
        <v>4</v>
      </c>
      <c r="I13" s="44">
        <v>4</v>
      </c>
      <c r="J13" s="44">
        <v>4</v>
      </c>
      <c r="K13" s="44">
        <v>6</v>
      </c>
      <c r="L13" s="44">
        <v>5</v>
      </c>
      <c r="M13" s="44">
        <v>5</v>
      </c>
      <c r="N13" s="44">
        <v>5</v>
      </c>
      <c r="O13" s="44">
        <v>3</v>
      </c>
      <c r="P13" s="44">
        <v>5</v>
      </c>
      <c r="Q13" s="44">
        <v>5</v>
      </c>
      <c r="R13" s="44">
        <v>5</v>
      </c>
      <c r="S13" s="44">
        <v>5</v>
      </c>
      <c r="T13" s="44">
        <v>5</v>
      </c>
      <c r="U13" s="44">
        <v>3</v>
      </c>
      <c r="V13" s="44">
        <v>3</v>
      </c>
      <c r="W13" s="44">
        <v>3</v>
      </c>
      <c r="X13" s="44">
        <v>4</v>
      </c>
      <c r="Y13" s="44">
        <v>2</v>
      </c>
      <c r="Z13" s="44">
        <v>2</v>
      </c>
      <c r="AA13" s="44">
        <v>2</v>
      </c>
      <c r="AB13" s="44">
        <v>2</v>
      </c>
      <c r="AC13" s="44">
        <v>4</v>
      </c>
      <c r="AD13" s="44">
        <v>4</v>
      </c>
      <c r="AE13" s="44">
        <v>3</v>
      </c>
      <c r="AF13" s="45">
        <f t="shared" si="28"/>
        <v>105</v>
      </c>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8">
        <f t="shared" si="28"/>
        <v>0</v>
      </c>
      <c r="AP14" s="11"/>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11"/>
      <c r="BW14" s="11"/>
      <c r="BX14" s="11"/>
      <c r="BY14" s="11"/>
      <c r="BZ14" s="11"/>
      <c r="CA14" s="11"/>
      <c r="CB14" s="11"/>
      <c r="CC14" s="11"/>
      <c r="CD14" s="11"/>
      <c r="CE14" s="11"/>
      <c r="CF14" s="11"/>
    </row>
    <row r="15" spans="1:84"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5">
        <f t="shared" si="28"/>
        <v>0</v>
      </c>
      <c r="AP15" s="11"/>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11"/>
      <c r="BW15" s="11"/>
      <c r="BX15" s="11"/>
      <c r="BY15" s="11"/>
      <c r="BZ15" s="11"/>
      <c r="CA15" s="11"/>
      <c r="CB15" s="11"/>
      <c r="CC15" s="11"/>
      <c r="CD15" s="11"/>
      <c r="CE15" s="11"/>
      <c r="CF15" s="11"/>
    </row>
    <row r="16" spans="1:84"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8">
        <f t="shared" si="28"/>
        <v>364</v>
      </c>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row>
    <row r="17" spans="1:84" s="10" customFormat="1" ht="12.75">
      <c r="A17" s="29"/>
      <c r="B17" s="30"/>
      <c r="C17" s="31" t="s">
        <v>13</v>
      </c>
      <c r="D17" s="33">
        <v>12</v>
      </c>
      <c r="E17" s="33">
        <v>12</v>
      </c>
      <c r="F17" s="33">
        <v>12</v>
      </c>
      <c r="G17" s="33">
        <v>11</v>
      </c>
      <c r="H17" s="33">
        <v>13</v>
      </c>
      <c r="I17" s="33">
        <v>12</v>
      </c>
      <c r="J17" s="33">
        <v>11</v>
      </c>
      <c r="K17" s="33">
        <v>13</v>
      </c>
      <c r="L17" s="33">
        <v>12</v>
      </c>
      <c r="M17" s="33">
        <v>11</v>
      </c>
      <c r="N17" s="33">
        <v>13</v>
      </c>
      <c r="O17" s="33">
        <v>13</v>
      </c>
      <c r="P17" s="33">
        <v>12</v>
      </c>
      <c r="Q17" s="33">
        <v>11</v>
      </c>
      <c r="R17" s="33">
        <v>12</v>
      </c>
      <c r="S17" s="33">
        <v>13</v>
      </c>
      <c r="T17" s="33">
        <v>13</v>
      </c>
      <c r="U17" s="33">
        <v>13</v>
      </c>
      <c r="V17" s="33">
        <v>13</v>
      </c>
      <c r="W17" s="33">
        <v>13</v>
      </c>
      <c r="X17" s="33">
        <v>13</v>
      </c>
      <c r="Y17" s="33">
        <v>13</v>
      </c>
      <c r="Z17" s="33">
        <v>12</v>
      </c>
      <c r="AA17" s="33">
        <v>12</v>
      </c>
      <c r="AB17" s="33">
        <v>13</v>
      </c>
      <c r="AC17" s="33">
        <v>11</v>
      </c>
      <c r="AD17" s="33">
        <v>12</v>
      </c>
      <c r="AE17" s="33">
        <v>11</v>
      </c>
      <c r="AF17" s="34">
        <f t="shared" si="28"/>
        <v>342</v>
      </c>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9">
        <f t="shared" si="28"/>
        <v>168</v>
      </c>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s="10" customFormat="1" ht="12.75">
      <c r="A19" s="29"/>
      <c r="B19" s="30"/>
      <c r="C19" s="31" t="s">
        <v>13</v>
      </c>
      <c r="D19" s="33">
        <v>2</v>
      </c>
      <c r="E19" s="33">
        <v>2</v>
      </c>
      <c r="F19" s="33">
        <v>2</v>
      </c>
      <c r="G19" s="33">
        <v>4</v>
      </c>
      <c r="H19" s="33">
        <v>3</v>
      </c>
      <c r="I19" s="33">
        <v>6</v>
      </c>
      <c r="J19" s="33">
        <v>4</v>
      </c>
      <c r="K19" s="33">
        <v>3</v>
      </c>
      <c r="L19" s="33">
        <v>2</v>
      </c>
      <c r="M19" s="33">
        <v>2</v>
      </c>
      <c r="N19" s="33">
        <v>1</v>
      </c>
      <c r="O19" s="33">
        <v>1</v>
      </c>
      <c r="P19" s="33">
        <v>1</v>
      </c>
      <c r="Q19" s="33">
        <v>1</v>
      </c>
      <c r="R19" s="33">
        <v>1</v>
      </c>
      <c r="S19" s="33">
        <v>2</v>
      </c>
      <c r="T19" s="33">
        <v>3</v>
      </c>
      <c r="U19" s="33">
        <v>3</v>
      </c>
      <c r="V19" s="33">
        <v>5</v>
      </c>
      <c r="W19" s="33">
        <v>4</v>
      </c>
      <c r="X19" s="33">
        <v>3</v>
      </c>
      <c r="Y19" s="33">
        <v>4</v>
      </c>
      <c r="Z19" s="33">
        <v>3</v>
      </c>
      <c r="AA19" s="33">
        <v>3</v>
      </c>
      <c r="AB19" s="33">
        <v>2</v>
      </c>
      <c r="AC19" s="33">
        <v>2</v>
      </c>
      <c r="AD19" s="33">
        <v>3</v>
      </c>
      <c r="AE19" s="33">
        <v>3</v>
      </c>
      <c r="AF19" s="34">
        <f t="shared" si="28"/>
        <v>75</v>
      </c>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9">
        <f t="shared" si="28"/>
        <v>112</v>
      </c>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row>
    <row r="21" spans="1:84" s="10" customFormat="1" ht="12.75">
      <c r="A21" s="40"/>
      <c r="B21" s="41"/>
      <c r="C21" s="42" t="s">
        <v>13</v>
      </c>
      <c r="D21" s="44">
        <v>4</v>
      </c>
      <c r="E21" s="44">
        <v>4</v>
      </c>
      <c r="F21" s="44">
        <v>4</v>
      </c>
      <c r="G21" s="44">
        <v>4</v>
      </c>
      <c r="H21" s="44">
        <v>3</v>
      </c>
      <c r="I21" s="44">
        <v>2</v>
      </c>
      <c r="J21" s="44">
        <v>4</v>
      </c>
      <c r="K21" s="44">
        <v>2</v>
      </c>
      <c r="L21" s="44">
        <v>0</v>
      </c>
      <c r="M21" s="44">
        <v>1</v>
      </c>
      <c r="N21" s="44">
        <v>3</v>
      </c>
      <c r="O21" s="44">
        <v>4</v>
      </c>
      <c r="P21" s="44">
        <v>3</v>
      </c>
      <c r="Q21" s="44">
        <v>4</v>
      </c>
      <c r="R21" s="44">
        <v>4</v>
      </c>
      <c r="S21" s="44">
        <v>3</v>
      </c>
      <c r="T21" s="44">
        <v>2</v>
      </c>
      <c r="U21" s="44">
        <v>2</v>
      </c>
      <c r="V21" s="44">
        <v>3</v>
      </c>
      <c r="W21" s="44">
        <v>2</v>
      </c>
      <c r="X21" s="44">
        <v>2</v>
      </c>
      <c r="Y21" s="44">
        <v>3</v>
      </c>
      <c r="Z21" s="44">
        <v>3</v>
      </c>
      <c r="AA21" s="44">
        <v>3</v>
      </c>
      <c r="AB21" s="44">
        <v>4</v>
      </c>
      <c r="AC21" s="44">
        <v>4</v>
      </c>
      <c r="AD21" s="44">
        <v>4</v>
      </c>
      <c r="AE21" s="44">
        <v>3</v>
      </c>
      <c r="AF21" s="45">
        <f t="shared" si="28"/>
        <v>84</v>
      </c>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row>
    <row r="22" spans="1:84"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28">
        <f t="shared" si="28"/>
        <v>392</v>
      </c>
      <c r="AP22" s="11"/>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11"/>
      <c r="BW22" s="11"/>
      <c r="BX22" s="11"/>
      <c r="BY22" s="11"/>
      <c r="BZ22" s="11"/>
      <c r="CA22" s="11"/>
      <c r="CB22" s="11"/>
      <c r="CC22" s="11"/>
      <c r="CD22" s="11"/>
      <c r="CE22" s="11"/>
      <c r="CF22" s="11"/>
    </row>
    <row r="23" spans="1:84" s="10" customFormat="1" ht="12.75">
      <c r="A23" s="40"/>
      <c r="B23" s="41"/>
      <c r="C23" s="42" t="s">
        <v>13</v>
      </c>
      <c r="D23" s="44">
        <v>8</v>
      </c>
      <c r="E23" s="44">
        <v>11</v>
      </c>
      <c r="F23" s="44">
        <v>12</v>
      </c>
      <c r="G23" s="44">
        <v>9</v>
      </c>
      <c r="H23" s="44">
        <v>9</v>
      </c>
      <c r="I23" s="44">
        <v>6</v>
      </c>
      <c r="J23" s="44">
        <v>7</v>
      </c>
      <c r="K23" s="44">
        <v>11</v>
      </c>
      <c r="L23" s="44">
        <v>9</v>
      </c>
      <c r="M23" s="44">
        <v>10</v>
      </c>
      <c r="N23" s="44">
        <v>10</v>
      </c>
      <c r="O23" s="44">
        <v>11</v>
      </c>
      <c r="P23" s="44">
        <v>12</v>
      </c>
      <c r="Q23" s="44">
        <v>11</v>
      </c>
      <c r="R23" s="44">
        <v>9</v>
      </c>
      <c r="S23" s="44">
        <v>8</v>
      </c>
      <c r="T23" s="44">
        <v>10</v>
      </c>
      <c r="U23" s="44">
        <v>8</v>
      </c>
      <c r="V23" s="33">
        <v>7</v>
      </c>
      <c r="W23" s="33">
        <v>7</v>
      </c>
      <c r="X23" s="33">
        <v>11</v>
      </c>
      <c r="Y23" s="33">
        <v>10</v>
      </c>
      <c r="Z23" s="33">
        <v>10</v>
      </c>
      <c r="AA23" s="33">
        <v>11</v>
      </c>
      <c r="AB23" s="33">
        <v>11</v>
      </c>
      <c r="AC23" s="33">
        <v>13</v>
      </c>
      <c r="AD23" s="33">
        <v>10</v>
      </c>
      <c r="AE23" s="33">
        <v>11</v>
      </c>
      <c r="AF23" s="45">
        <f t="shared" si="28"/>
        <v>272</v>
      </c>
      <c r="AP23" s="11"/>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11"/>
      <c r="BW23" s="11"/>
      <c r="BX23" s="11"/>
      <c r="BY23" s="11"/>
      <c r="BZ23" s="11"/>
      <c r="CA23" s="11"/>
      <c r="CB23" s="11"/>
      <c r="CC23" s="11"/>
      <c r="CD23" s="11"/>
      <c r="CE23" s="11"/>
      <c r="CF23" s="11"/>
    </row>
    <row r="24" spans="1:84"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20"/>
      <c r="AP24" s="11"/>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11"/>
      <c r="BW24" s="11"/>
      <c r="BX24" s="11"/>
      <c r="BY24" s="11"/>
      <c r="BZ24" s="11"/>
      <c r="CA24" s="11"/>
      <c r="CB24" s="11"/>
      <c r="CC24" s="11"/>
      <c r="CD24" s="11"/>
      <c r="CE24" s="11"/>
      <c r="CF24" s="11"/>
    </row>
    <row r="25" spans="1:84" s="53" customFormat="1" ht="12.75">
      <c r="A25" s="48" t="s">
        <v>9</v>
      </c>
      <c r="B25" s="48"/>
      <c r="C25" s="49"/>
      <c r="D25" s="50">
        <v>88</v>
      </c>
      <c r="E25" s="51">
        <v>78</v>
      </c>
      <c r="F25" s="51">
        <v>77</v>
      </c>
      <c r="G25" s="51">
        <v>115</v>
      </c>
      <c r="H25" s="51">
        <v>67</v>
      </c>
      <c r="I25" s="51">
        <v>89</v>
      </c>
      <c r="J25" s="51">
        <v>80</v>
      </c>
      <c r="K25" s="51">
        <v>70</v>
      </c>
      <c r="L25" s="51">
        <v>68</v>
      </c>
      <c r="M25" s="51">
        <v>64</v>
      </c>
      <c r="N25" s="51">
        <v>97</v>
      </c>
      <c r="O25" s="51">
        <v>85</v>
      </c>
      <c r="P25" s="51">
        <v>88</v>
      </c>
      <c r="Q25" s="51">
        <v>62</v>
      </c>
      <c r="R25" s="51">
        <v>82</v>
      </c>
      <c r="S25" s="51">
        <v>87</v>
      </c>
      <c r="T25" s="51">
        <v>72</v>
      </c>
      <c r="U25" s="51">
        <v>81</v>
      </c>
      <c r="V25" s="51">
        <v>80</v>
      </c>
      <c r="W25" s="51">
        <v>78</v>
      </c>
      <c r="X25" s="51">
        <v>69</v>
      </c>
      <c r="Y25" s="51">
        <v>66</v>
      </c>
      <c r="Z25" s="51">
        <v>74</v>
      </c>
      <c r="AA25" s="51">
        <v>69</v>
      </c>
      <c r="AB25" s="51">
        <v>108</v>
      </c>
      <c r="AC25" s="51">
        <v>87</v>
      </c>
      <c r="AD25" s="51">
        <v>82</v>
      </c>
      <c r="AE25" s="51">
        <v>71</v>
      </c>
      <c r="AF25" s="52">
        <f aca="true" t="shared" si="57" ref="AF25:AF46">SUM(D25:AE25)</f>
        <v>2234</v>
      </c>
      <c r="AP25" s="11"/>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row>
    <row r="26" spans="1:84" s="53" customFormat="1" ht="12.75">
      <c r="A26" s="54" t="s">
        <v>12</v>
      </c>
      <c r="B26" s="54"/>
      <c r="C26" s="55"/>
      <c r="D26" s="56">
        <v>103</v>
      </c>
      <c r="E26" s="57">
        <v>110</v>
      </c>
      <c r="F26" s="57">
        <v>93</v>
      </c>
      <c r="G26" s="57">
        <v>117</v>
      </c>
      <c r="H26" s="57">
        <v>96</v>
      </c>
      <c r="I26" s="57">
        <v>95</v>
      </c>
      <c r="J26" s="57">
        <v>100</v>
      </c>
      <c r="K26" s="57">
        <v>89</v>
      </c>
      <c r="L26" s="57">
        <v>100</v>
      </c>
      <c r="M26" s="57">
        <v>97</v>
      </c>
      <c r="N26" s="57">
        <v>102</v>
      </c>
      <c r="O26" s="57">
        <v>89</v>
      </c>
      <c r="P26" s="57">
        <v>105</v>
      </c>
      <c r="Q26" s="57">
        <v>88</v>
      </c>
      <c r="R26" s="57">
        <v>101</v>
      </c>
      <c r="S26" s="57">
        <v>82</v>
      </c>
      <c r="T26" s="57">
        <v>82</v>
      </c>
      <c r="U26" s="57">
        <v>121</v>
      </c>
      <c r="V26" s="57">
        <v>104</v>
      </c>
      <c r="W26" s="57">
        <v>84</v>
      </c>
      <c r="X26" s="57">
        <v>103</v>
      </c>
      <c r="Y26" s="57">
        <v>98</v>
      </c>
      <c r="Z26" s="57">
        <v>98</v>
      </c>
      <c r="AA26" s="57">
        <v>93</v>
      </c>
      <c r="AB26" s="57">
        <v>113</v>
      </c>
      <c r="AC26" s="57">
        <v>88</v>
      </c>
      <c r="AD26" s="57">
        <v>98</v>
      </c>
      <c r="AE26" s="57">
        <v>92</v>
      </c>
      <c r="AF26" s="58">
        <f t="shared" si="57"/>
        <v>2741</v>
      </c>
      <c r="AP26" s="11"/>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row>
    <row r="27" spans="1:84" s="53" customFormat="1" ht="12.75" customHeight="1">
      <c r="A27" s="59" t="s">
        <v>14</v>
      </c>
      <c r="B27" s="60" t="s">
        <v>29</v>
      </c>
      <c r="C27" s="61"/>
      <c r="D27" s="62">
        <v>292</v>
      </c>
      <c r="E27" s="47">
        <v>318</v>
      </c>
      <c r="F27" s="47">
        <v>252</v>
      </c>
      <c r="G27" s="47">
        <v>267</v>
      </c>
      <c r="H27" s="47">
        <v>235</v>
      </c>
      <c r="I27" s="47">
        <v>238</v>
      </c>
      <c r="J27" s="47">
        <v>244</v>
      </c>
      <c r="K27" s="47">
        <v>204</v>
      </c>
      <c r="L27" s="47">
        <v>262</v>
      </c>
      <c r="M27" s="47">
        <v>241</v>
      </c>
      <c r="N27" s="47">
        <v>193</v>
      </c>
      <c r="O27" s="47">
        <v>196</v>
      </c>
      <c r="P27" s="47">
        <v>267</v>
      </c>
      <c r="Q27" s="47">
        <v>228</v>
      </c>
      <c r="R27" s="47">
        <v>198</v>
      </c>
      <c r="S27" s="47">
        <v>248</v>
      </c>
      <c r="T27" s="47">
        <v>171</v>
      </c>
      <c r="U27" s="47">
        <v>233</v>
      </c>
      <c r="V27" s="47">
        <v>217</v>
      </c>
      <c r="W27" s="47">
        <v>181</v>
      </c>
      <c r="X27" s="47">
        <v>228</v>
      </c>
      <c r="Y27" s="47">
        <v>193</v>
      </c>
      <c r="Z27" s="47">
        <v>239</v>
      </c>
      <c r="AA27" s="47">
        <v>241</v>
      </c>
      <c r="AB27" s="47">
        <v>233</v>
      </c>
      <c r="AC27" s="47">
        <v>237</v>
      </c>
      <c r="AD27" s="47">
        <v>237</v>
      </c>
      <c r="AE27" s="47">
        <v>239</v>
      </c>
      <c r="AF27" s="39">
        <f t="shared" si="57"/>
        <v>6532</v>
      </c>
      <c r="AP27" s="11"/>
      <c r="AQ27" s="11"/>
      <c r="AR27" s="11"/>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row>
    <row r="28" spans="1:84" s="53" customFormat="1" ht="12.75">
      <c r="A28" s="59"/>
      <c r="B28" s="63" t="s">
        <v>30</v>
      </c>
      <c r="C28" s="64"/>
      <c r="D28" s="32">
        <v>259</v>
      </c>
      <c r="E28" s="33">
        <v>280</v>
      </c>
      <c r="F28" s="33">
        <v>218</v>
      </c>
      <c r="G28" s="33">
        <v>236</v>
      </c>
      <c r="H28" s="33">
        <v>204</v>
      </c>
      <c r="I28" s="33">
        <v>190</v>
      </c>
      <c r="J28" s="33">
        <v>199</v>
      </c>
      <c r="K28" s="33">
        <v>181</v>
      </c>
      <c r="L28" s="33">
        <v>219</v>
      </c>
      <c r="M28" s="33">
        <v>190</v>
      </c>
      <c r="N28" s="33">
        <v>232</v>
      </c>
      <c r="O28" s="33">
        <v>231</v>
      </c>
      <c r="P28" s="33">
        <v>226</v>
      </c>
      <c r="Q28" s="33">
        <v>187</v>
      </c>
      <c r="R28" s="33">
        <v>173</v>
      </c>
      <c r="S28" s="33">
        <v>204</v>
      </c>
      <c r="T28" s="33">
        <v>154</v>
      </c>
      <c r="U28" s="33">
        <v>192</v>
      </c>
      <c r="V28" s="33">
        <v>179</v>
      </c>
      <c r="W28" s="33">
        <v>224</v>
      </c>
      <c r="X28" s="33">
        <v>190</v>
      </c>
      <c r="Y28" s="33">
        <v>177</v>
      </c>
      <c r="Z28" s="33">
        <v>206</v>
      </c>
      <c r="AA28" s="47">
        <v>203</v>
      </c>
      <c r="AB28" s="47">
        <v>194</v>
      </c>
      <c r="AC28" s="33">
        <v>201</v>
      </c>
      <c r="AD28" s="33">
        <v>204</v>
      </c>
      <c r="AE28" s="33">
        <v>206</v>
      </c>
      <c r="AF28" s="34">
        <f t="shared" si="57"/>
        <v>5759</v>
      </c>
      <c r="AP28" s="11"/>
      <c r="AQ28" s="11"/>
      <c r="AR28" s="11"/>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row>
    <row r="29" spans="1:84" s="53" customFormat="1" ht="12.75" customHeight="1">
      <c r="A29" s="59" t="s">
        <v>16</v>
      </c>
      <c r="B29" s="60" t="s">
        <v>29</v>
      </c>
      <c r="C29" s="61"/>
      <c r="D29" s="62">
        <v>121</v>
      </c>
      <c r="E29" s="47">
        <v>112</v>
      </c>
      <c r="F29" s="47">
        <v>88</v>
      </c>
      <c r="G29" s="47">
        <v>90</v>
      </c>
      <c r="H29" s="47">
        <v>96</v>
      </c>
      <c r="I29" s="47">
        <v>74</v>
      </c>
      <c r="J29" s="47">
        <v>75</v>
      </c>
      <c r="K29" s="47">
        <v>97</v>
      </c>
      <c r="L29" s="47">
        <v>87</v>
      </c>
      <c r="M29" s="47">
        <v>83</v>
      </c>
      <c r="N29" s="47">
        <v>96</v>
      </c>
      <c r="O29" s="47">
        <v>87</v>
      </c>
      <c r="P29" s="47">
        <v>82</v>
      </c>
      <c r="Q29" s="47">
        <v>96</v>
      </c>
      <c r="R29" s="47">
        <v>72</v>
      </c>
      <c r="S29" s="47">
        <v>93</v>
      </c>
      <c r="T29" s="47">
        <v>70</v>
      </c>
      <c r="U29" s="47">
        <v>108</v>
      </c>
      <c r="V29" s="47">
        <v>88</v>
      </c>
      <c r="W29" s="47">
        <v>98</v>
      </c>
      <c r="X29" s="47">
        <v>85</v>
      </c>
      <c r="Y29" s="47">
        <v>78</v>
      </c>
      <c r="Z29" s="47">
        <v>96</v>
      </c>
      <c r="AA29" s="47">
        <v>101</v>
      </c>
      <c r="AB29" s="47">
        <v>118</v>
      </c>
      <c r="AC29" s="47">
        <v>89</v>
      </c>
      <c r="AD29" s="47">
        <v>109</v>
      </c>
      <c r="AE29" s="47">
        <v>94</v>
      </c>
      <c r="AF29" s="39">
        <f t="shared" si="57"/>
        <v>2583</v>
      </c>
      <c r="AP29" s="11"/>
      <c r="AQ29" s="11"/>
      <c r="AR29" s="11"/>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row>
    <row r="30" spans="1:84" s="53" customFormat="1" ht="12.75">
      <c r="A30" s="59"/>
      <c r="B30" s="63" t="s">
        <v>30</v>
      </c>
      <c r="C30" s="64"/>
      <c r="D30" s="32">
        <v>116</v>
      </c>
      <c r="E30" s="33">
        <v>103</v>
      </c>
      <c r="F30" s="33">
        <v>83</v>
      </c>
      <c r="G30" s="33">
        <v>82</v>
      </c>
      <c r="H30" s="33">
        <v>93</v>
      </c>
      <c r="I30" s="33">
        <v>72</v>
      </c>
      <c r="J30" s="33">
        <v>72</v>
      </c>
      <c r="K30" s="33">
        <v>88</v>
      </c>
      <c r="L30" s="33">
        <v>83</v>
      </c>
      <c r="M30" s="33">
        <v>81</v>
      </c>
      <c r="N30" s="33">
        <v>102</v>
      </c>
      <c r="O30" s="33">
        <v>96</v>
      </c>
      <c r="P30" s="33">
        <v>78</v>
      </c>
      <c r="Q30" s="33">
        <v>89</v>
      </c>
      <c r="R30" s="33">
        <v>68</v>
      </c>
      <c r="S30" s="33">
        <v>89</v>
      </c>
      <c r="T30" s="33">
        <v>68</v>
      </c>
      <c r="U30" s="33">
        <v>100</v>
      </c>
      <c r="V30" s="33">
        <v>81</v>
      </c>
      <c r="W30" s="33">
        <v>107</v>
      </c>
      <c r="X30" s="33">
        <v>82</v>
      </c>
      <c r="Y30" s="33">
        <v>74</v>
      </c>
      <c r="Z30" s="33">
        <v>95</v>
      </c>
      <c r="AA30" s="33">
        <v>98</v>
      </c>
      <c r="AB30" s="33">
        <v>108</v>
      </c>
      <c r="AC30" s="33">
        <v>85</v>
      </c>
      <c r="AD30" s="33">
        <v>94</v>
      </c>
      <c r="AE30" s="33">
        <v>92</v>
      </c>
      <c r="AF30" s="34">
        <f t="shared" si="57"/>
        <v>2479</v>
      </c>
      <c r="AP30" s="11"/>
      <c r="AQ30" s="11"/>
      <c r="AR30" s="11"/>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row>
    <row r="31" spans="1:84" s="53" customFormat="1" ht="12.75" customHeight="1">
      <c r="A31" s="65" t="s">
        <v>17</v>
      </c>
      <c r="B31" s="66" t="s">
        <v>31</v>
      </c>
      <c r="C31" s="61" t="s">
        <v>29</v>
      </c>
      <c r="D31" s="37">
        <v>97</v>
      </c>
      <c r="E31" s="38">
        <v>107</v>
      </c>
      <c r="F31" s="38">
        <v>99</v>
      </c>
      <c r="G31" s="38">
        <v>84</v>
      </c>
      <c r="H31" s="38">
        <v>96</v>
      </c>
      <c r="I31" s="38">
        <v>87</v>
      </c>
      <c r="J31" s="38">
        <v>79</v>
      </c>
      <c r="K31" s="38">
        <v>88</v>
      </c>
      <c r="L31" s="38">
        <v>78</v>
      </c>
      <c r="M31" s="38">
        <v>95</v>
      </c>
      <c r="N31" s="38">
        <v>84</v>
      </c>
      <c r="O31" s="38">
        <v>78</v>
      </c>
      <c r="P31" s="38">
        <v>89</v>
      </c>
      <c r="Q31" s="38">
        <v>95</v>
      </c>
      <c r="R31" s="38">
        <v>80</v>
      </c>
      <c r="S31" s="38">
        <v>91</v>
      </c>
      <c r="T31" s="38">
        <v>99</v>
      </c>
      <c r="U31" s="38">
        <v>77</v>
      </c>
      <c r="V31" s="38">
        <v>81</v>
      </c>
      <c r="W31" s="38">
        <v>67</v>
      </c>
      <c r="X31" s="67">
        <v>84</v>
      </c>
      <c r="Y31" s="67">
        <v>88</v>
      </c>
      <c r="Z31" s="67">
        <v>78</v>
      </c>
      <c r="AA31" s="67">
        <v>123</v>
      </c>
      <c r="AB31" s="67">
        <v>95</v>
      </c>
      <c r="AC31" s="38">
        <v>86</v>
      </c>
      <c r="AD31" s="67">
        <v>101</v>
      </c>
      <c r="AE31" s="67">
        <v>92</v>
      </c>
      <c r="AF31" s="39">
        <f t="shared" si="57"/>
        <v>2498</v>
      </c>
      <c r="AH31" s="53">
        <f>AF32+AF34+AF36+AF38</f>
        <v>7349</v>
      </c>
      <c r="AP31" s="11"/>
      <c r="AQ31" s="11"/>
      <c r="AR31" s="11"/>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row>
    <row r="32" spans="1:84" s="53" customFormat="1" ht="12.75" customHeight="1">
      <c r="A32" s="68"/>
      <c r="B32" s="63"/>
      <c r="C32" s="64" t="s">
        <v>30</v>
      </c>
      <c r="D32" s="50">
        <v>96</v>
      </c>
      <c r="E32" s="51">
        <v>107</v>
      </c>
      <c r="F32" s="51">
        <v>96</v>
      </c>
      <c r="G32" s="51">
        <v>80</v>
      </c>
      <c r="H32" s="51">
        <v>95</v>
      </c>
      <c r="I32" s="51">
        <v>87</v>
      </c>
      <c r="J32" s="51">
        <v>79</v>
      </c>
      <c r="K32" s="51">
        <v>82</v>
      </c>
      <c r="L32" s="51">
        <v>76</v>
      </c>
      <c r="M32" s="51">
        <v>89</v>
      </c>
      <c r="N32" s="51">
        <v>87</v>
      </c>
      <c r="O32" s="51">
        <v>78</v>
      </c>
      <c r="P32" s="51">
        <v>88</v>
      </c>
      <c r="Q32" s="51">
        <v>93</v>
      </c>
      <c r="R32" s="51">
        <v>76</v>
      </c>
      <c r="S32" s="51">
        <v>90</v>
      </c>
      <c r="T32" s="51">
        <v>98</v>
      </c>
      <c r="U32" s="51">
        <v>72</v>
      </c>
      <c r="V32" s="51">
        <v>80</v>
      </c>
      <c r="W32" s="51">
        <v>67</v>
      </c>
      <c r="X32" s="69">
        <v>83</v>
      </c>
      <c r="Y32" s="69">
        <v>87</v>
      </c>
      <c r="Z32" s="69">
        <v>78</v>
      </c>
      <c r="AA32" s="69">
        <v>119</v>
      </c>
      <c r="AB32" s="69">
        <v>95</v>
      </c>
      <c r="AC32" s="51">
        <v>86</v>
      </c>
      <c r="AD32" s="69">
        <v>95</v>
      </c>
      <c r="AE32" s="69">
        <v>89</v>
      </c>
      <c r="AF32" s="70">
        <f t="shared" si="57"/>
        <v>2448</v>
      </c>
      <c r="AG32" s="53">
        <f>AF32+AF34+AF36+AF38</f>
        <v>7349</v>
      </c>
      <c r="AP32" s="11"/>
      <c r="AQ32" s="11"/>
      <c r="AR32" s="11"/>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row>
    <row r="33" spans="1:84" s="53" customFormat="1" ht="12.75" customHeight="1">
      <c r="A33" s="68"/>
      <c r="B33" s="66" t="s">
        <v>32</v>
      </c>
      <c r="C33" s="61" t="s">
        <v>29</v>
      </c>
      <c r="D33" s="37">
        <v>1</v>
      </c>
      <c r="E33" s="38">
        <v>2</v>
      </c>
      <c r="F33" s="38">
        <v>1</v>
      </c>
      <c r="G33" s="38">
        <v>1</v>
      </c>
      <c r="H33" s="38" t="s">
        <v>21</v>
      </c>
      <c r="I33" s="38">
        <v>3</v>
      </c>
      <c r="J33" s="38">
        <v>2</v>
      </c>
      <c r="K33" s="38">
        <v>4</v>
      </c>
      <c r="L33" s="38" t="s">
        <v>21</v>
      </c>
      <c r="M33" s="38" t="s">
        <v>21</v>
      </c>
      <c r="N33" s="38">
        <v>2</v>
      </c>
      <c r="O33" s="38">
        <v>2</v>
      </c>
      <c r="P33" s="38">
        <v>3</v>
      </c>
      <c r="Q33" s="38">
        <v>1</v>
      </c>
      <c r="R33" s="38">
        <v>2</v>
      </c>
      <c r="S33" s="38" t="s">
        <v>21</v>
      </c>
      <c r="T33" s="38">
        <v>1</v>
      </c>
      <c r="U33" s="38">
        <v>1</v>
      </c>
      <c r="V33" s="38" t="s">
        <v>21</v>
      </c>
      <c r="W33" s="38" t="s">
        <v>21</v>
      </c>
      <c r="X33" s="67">
        <v>2</v>
      </c>
      <c r="Y33" s="67">
        <v>1</v>
      </c>
      <c r="Z33" s="67">
        <v>2</v>
      </c>
      <c r="AA33" s="67" t="s">
        <v>21</v>
      </c>
      <c r="AB33" s="67">
        <v>7</v>
      </c>
      <c r="AC33" s="38">
        <v>3</v>
      </c>
      <c r="AD33" s="67">
        <v>3</v>
      </c>
      <c r="AE33" s="67" t="s">
        <v>21</v>
      </c>
      <c r="AF33" s="39">
        <f t="shared" si="57"/>
        <v>44</v>
      </c>
      <c r="AP33" s="11"/>
      <c r="AQ33" s="11"/>
      <c r="AR33" s="11"/>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row>
    <row r="34" spans="1:84" s="53" customFormat="1" ht="12.75" customHeight="1">
      <c r="A34" s="68"/>
      <c r="B34" s="63"/>
      <c r="C34" s="64" t="s">
        <v>30</v>
      </c>
      <c r="D34" s="50">
        <v>1</v>
      </c>
      <c r="E34" s="51">
        <v>2</v>
      </c>
      <c r="F34" s="51">
        <v>1</v>
      </c>
      <c r="G34" s="51">
        <v>1</v>
      </c>
      <c r="H34" s="51" t="s">
        <v>21</v>
      </c>
      <c r="I34" s="51">
        <v>3</v>
      </c>
      <c r="J34" s="51">
        <v>2</v>
      </c>
      <c r="K34" s="51">
        <v>4</v>
      </c>
      <c r="L34" s="51" t="s">
        <v>21</v>
      </c>
      <c r="M34" s="51" t="s">
        <v>21</v>
      </c>
      <c r="N34" s="51">
        <v>2</v>
      </c>
      <c r="O34" s="51">
        <v>2</v>
      </c>
      <c r="P34" s="51">
        <v>3</v>
      </c>
      <c r="Q34" s="51">
        <v>1</v>
      </c>
      <c r="R34" s="51">
        <v>2</v>
      </c>
      <c r="S34" s="51" t="s">
        <v>21</v>
      </c>
      <c r="T34" s="51">
        <v>1</v>
      </c>
      <c r="U34" s="51">
        <v>1</v>
      </c>
      <c r="V34" s="51" t="s">
        <v>21</v>
      </c>
      <c r="W34" s="51" t="s">
        <v>21</v>
      </c>
      <c r="X34" s="69">
        <v>2</v>
      </c>
      <c r="Y34" s="69">
        <v>1</v>
      </c>
      <c r="Z34" s="69">
        <v>2</v>
      </c>
      <c r="AA34" s="69" t="s">
        <v>21</v>
      </c>
      <c r="AB34" s="69">
        <v>7</v>
      </c>
      <c r="AC34" s="51">
        <v>3</v>
      </c>
      <c r="AD34" s="69">
        <v>3</v>
      </c>
      <c r="AE34" s="69" t="s">
        <v>21</v>
      </c>
      <c r="AF34" s="70">
        <f t="shared" si="57"/>
        <v>44</v>
      </c>
      <c r="AP34" s="11"/>
      <c r="AQ34" s="11"/>
      <c r="AR34" s="11"/>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row>
    <row r="35" spans="1:84" s="53" customFormat="1" ht="12.75">
      <c r="A35" s="68"/>
      <c r="B35" s="71" t="s">
        <v>33</v>
      </c>
      <c r="C35" s="61" t="s">
        <v>29</v>
      </c>
      <c r="D35" s="72">
        <v>158</v>
      </c>
      <c r="E35" s="73">
        <v>168</v>
      </c>
      <c r="F35" s="73">
        <v>141</v>
      </c>
      <c r="G35" s="73">
        <v>182</v>
      </c>
      <c r="H35" s="73">
        <v>146</v>
      </c>
      <c r="I35" s="73">
        <v>161</v>
      </c>
      <c r="J35" s="73">
        <v>167</v>
      </c>
      <c r="K35" s="73">
        <v>142</v>
      </c>
      <c r="L35" s="73">
        <v>130</v>
      </c>
      <c r="M35" s="73">
        <v>124</v>
      </c>
      <c r="N35" s="73">
        <v>171</v>
      </c>
      <c r="O35" s="73">
        <v>139</v>
      </c>
      <c r="P35" s="73">
        <v>150</v>
      </c>
      <c r="Q35" s="73">
        <v>154</v>
      </c>
      <c r="R35" s="73">
        <v>124</v>
      </c>
      <c r="S35" s="73">
        <v>122</v>
      </c>
      <c r="T35" s="73">
        <v>146</v>
      </c>
      <c r="U35" s="73">
        <v>158</v>
      </c>
      <c r="V35" s="73">
        <v>155</v>
      </c>
      <c r="W35" s="73">
        <v>156</v>
      </c>
      <c r="X35" s="74">
        <v>146</v>
      </c>
      <c r="Y35" s="74">
        <v>133</v>
      </c>
      <c r="Z35" s="74">
        <v>133</v>
      </c>
      <c r="AA35" s="74">
        <v>143</v>
      </c>
      <c r="AB35" s="74">
        <v>159</v>
      </c>
      <c r="AC35" s="73">
        <v>161</v>
      </c>
      <c r="AD35" s="74">
        <v>164</v>
      </c>
      <c r="AE35" s="74">
        <v>173</v>
      </c>
      <c r="AF35" s="75">
        <f t="shared" si="57"/>
        <v>4206</v>
      </c>
      <c r="AP35" s="11"/>
      <c r="AQ35" s="46"/>
      <c r="AR35" s="46"/>
      <c r="AS35" s="11"/>
      <c r="AT35" s="11"/>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row>
    <row r="36" spans="1:84" s="53" customFormat="1" ht="12.75">
      <c r="A36" s="68"/>
      <c r="B36" s="63"/>
      <c r="C36" s="76" t="s">
        <v>30</v>
      </c>
      <c r="D36" s="32">
        <v>157</v>
      </c>
      <c r="E36" s="33">
        <v>168</v>
      </c>
      <c r="F36" s="33">
        <v>140</v>
      </c>
      <c r="G36" s="33">
        <v>176</v>
      </c>
      <c r="H36" s="33">
        <v>141</v>
      </c>
      <c r="I36" s="33">
        <v>161</v>
      </c>
      <c r="J36" s="33">
        <v>163</v>
      </c>
      <c r="K36" s="33">
        <v>139</v>
      </c>
      <c r="L36" s="33">
        <v>130</v>
      </c>
      <c r="M36" s="33">
        <v>123</v>
      </c>
      <c r="N36" s="33">
        <v>173</v>
      </c>
      <c r="O36" s="33">
        <v>148</v>
      </c>
      <c r="P36" s="51">
        <v>149</v>
      </c>
      <c r="Q36" s="51">
        <v>150</v>
      </c>
      <c r="R36" s="51">
        <v>121</v>
      </c>
      <c r="S36" s="51">
        <v>121</v>
      </c>
      <c r="T36" s="51">
        <v>138</v>
      </c>
      <c r="U36" s="51">
        <v>154</v>
      </c>
      <c r="V36" s="51">
        <v>149</v>
      </c>
      <c r="W36" s="51">
        <v>158</v>
      </c>
      <c r="X36" s="69">
        <v>145</v>
      </c>
      <c r="Y36" s="69">
        <v>130</v>
      </c>
      <c r="Z36" s="69">
        <v>131</v>
      </c>
      <c r="AA36" s="69">
        <v>138</v>
      </c>
      <c r="AB36" s="69">
        <v>158</v>
      </c>
      <c r="AC36" s="51">
        <v>154</v>
      </c>
      <c r="AD36" s="69">
        <v>160</v>
      </c>
      <c r="AE36" s="69">
        <v>171</v>
      </c>
      <c r="AF36" s="34">
        <f t="shared" si="57"/>
        <v>4146</v>
      </c>
      <c r="AP36" s="11"/>
      <c r="AQ36" s="46"/>
      <c r="AR36" s="46"/>
      <c r="AS36" s="11"/>
      <c r="AT36" s="11"/>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row>
    <row r="37" spans="1:84" s="53" customFormat="1" ht="12.75">
      <c r="A37" s="68"/>
      <c r="B37" s="71" t="s">
        <v>34</v>
      </c>
      <c r="C37" s="61" t="s">
        <v>29</v>
      </c>
      <c r="D37" s="72">
        <v>34</v>
      </c>
      <c r="E37" s="73">
        <v>25</v>
      </c>
      <c r="F37" s="73">
        <v>24</v>
      </c>
      <c r="G37" s="73">
        <v>23</v>
      </c>
      <c r="H37" s="73">
        <v>27</v>
      </c>
      <c r="I37" s="73">
        <v>35</v>
      </c>
      <c r="J37" s="73">
        <v>18</v>
      </c>
      <c r="K37" s="73">
        <v>22</v>
      </c>
      <c r="L37" s="73">
        <v>19</v>
      </c>
      <c r="M37" s="73">
        <v>22</v>
      </c>
      <c r="N37" s="73">
        <v>24</v>
      </c>
      <c r="O37" s="73">
        <v>22</v>
      </c>
      <c r="P37" s="73">
        <v>20</v>
      </c>
      <c r="Q37" s="73">
        <v>26</v>
      </c>
      <c r="R37" s="73">
        <v>25</v>
      </c>
      <c r="S37" s="73">
        <v>23</v>
      </c>
      <c r="T37" s="73">
        <v>29</v>
      </c>
      <c r="U37" s="73">
        <v>23</v>
      </c>
      <c r="V37" s="73">
        <v>20</v>
      </c>
      <c r="W37" s="73">
        <v>28</v>
      </c>
      <c r="X37" s="74">
        <v>30</v>
      </c>
      <c r="Y37" s="74">
        <v>29</v>
      </c>
      <c r="Z37" s="74">
        <v>25</v>
      </c>
      <c r="AA37" s="74">
        <v>21</v>
      </c>
      <c r="AB37" s="74">
        <v>32</v>
      </c>
      <c r="AC37" s="73">
        <v>25</v>
      </c>
      <c r="AD37" s="74">
        <v>32</v>
      </c>
      <c r="AE37" s="74">
        <v>28</v>
      </c>
      <c r="AF37" s="77">
        <f t="shared" si="57"/>
        <v>711</v>
      </c>
      <c r="AP37" s="11"/>
      <c r="AQ37" s="46"/>
      <c r="AR37" s="46"/>
      <c r="AS37" s="11"/>
      <c r="AT37" s="11"/>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row>
    <row r="38" spans="1:84" s="53" customFormat="1" ht="12.75">
      <c r="A38" s="78"/>
      <c r="B38" s="63"/>
      <c r="C38" s="76" t="s">
        <v>30</v>
      </c>
      <c r="D38" s="79">
        <v>34</v>
      </c>
      <c r="E38" s="80">
        <v>25</v>
      </c>
      <c r="F38" s="80">
        <v>24</v>
      </c>
      <c r="G38" s="80">
        <v>23</v>
      </c>
      <c r="H38" s="80">
        <v>27</v>
      </c>
      <c r="I38" s="80">
        <v>35</v>
      </c>
      <c r="J38" s="80">
        <v>18</v>
      </c>
      <c r="K38" s="80">
        <v>22</v>
      </c>
      <c r="L38" s="80">
        <v>19</v>
      </c>
      <c r="M38" s="80">
        <v>22</v>
      </c>
      <c r="N38" s="80">
        <v>24</v>
      </c>
      <c r="O38" s="80">
        <v>22</v>
      </c>
      <c r="P38" s="51">
        <v>20</v>
      </c>
      <c r="Q38" s="51">
        <v>26</v>
      </c>
      <c r="R38" s="51">
        <v>25</v>
      </c>
      <c r="S38" s="51">
        <v>23</v>
      </c>
      <c r="T38" s="51">
        <v>29</v>
      </c>
      <c r="U38" s="51">
        <v>23</v>
      </c>
      <c r="V38" s="51">
        <v>20</v>
      </c>
      <c r="W38" s="51">
        <v>28</v>
      </c>
      <c r="X38" s="69">
        <v>30</v>
      </c>
      <c r="Y38" s="69">
        <v>29</v>
      </c>
      <c r="Z38" s="69">
        <v>25</v>
      </c>
      <c r="AA38" s="69">
        <v>21</v>
      </c>
      <c r="AB38" s="69">
        <v>32</v>
      </c>
      <c r="AC38" s="51">
        <v>25</v>
      </c>
      <c r="AD38" s="69">
        <v>32</v>
      </c>
      <c r="AE38" s="69">
        <v>28</v>
      </c>
      <c r="AF38" s="34">
        <f t="shared" si="57"/>
        <v>711</v>
      </c>
      <c r="AP38" s="11"/>
      <c r="AQ38" s="46"/>
      <c r="AR38" s="46"/>
      <c r="AS38" s="11"/>
      <c r="AT38" s="11"/>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row>
    <row r="39" spans="1:84" s="53" customFormat="1" ht="12.75" customHeight="1">
      <c r="A39" s="81" t="s">
        <v>19</v>
      </c>
      <c r="B39" s="60" t="s">
        <v>35</v>
      </c>
      <c r="C39" s="61"/>
      <c r="D39" s="47">
        <v>5</v>
      </c>
      <c r="E39" s="47">
        <v>6</v>
      </c>
      <c r="F39" s="47">
        <v>3</v>
      </c>
      <c r="G39" s="47">
        <v>7</v>
      </c>
      <c r="H39" s="47">
        <v>5</v>
      </c>
      <c r="I39" s="47">
        <v>5</v>
      </c>
      <c r="J39" s="47">
        <v>5</v>
      </c>
      <c r="K39" s="47">
        <v>3</v>
      </c>
      <c r="L39" s="47">
        <v>1</v>
      </c>
      <c r="M39" s="47">
        <v>1</v>
      </c>
      <c r="N39" s="47">
        <v>6</v>
      </c>
      <c r="O39" s="47">
        <v>2</v>
      </c>
      <c r="P39" s="47">
        <v>5</v>
      </c>
      <c r="Q39" s="47">
        <v>5</v>
      </c>
      <c r="R39" s="47">
        <v>7</v>
      </c>
      <c r="S39" s="47">
        <v>3</v>
      </c>
      <c r="T39" s="47">
        <v>1</v>
      </c>
      <c r="U39" s="47">
        <v>5</v>
      </c>
      <c r="V39" s="47">
        <v>7</v>
      </c>
      <c r="W39" s="47">
        <v>3</v>
      </c>
      <c r="X39" s="47">
        <v>4</v>
      </c>
      <c r="Y39" s="47">
        <v>7</v>
      </c>
      <c r="Z39" s="47">
        <v>1</v>
      </c>
      <c r="AA39" s="47">
        <v>1</v>
      </c>
      <c r="AB39" s="47">
        <v>3</v>
      </c>
      <c r="AC39" s="47">
        <v>6</v>
      </c>
      <c r="AD39" s="47">
        <v>7</v>
      </c>
      <c r="AE39" s="47">
        <v>5</v>
      </c>
      <c r="AF39" s="39">
        <f t="shared" si="57"/>
        <v>119</v>
      </c>
      <c r="AP39" s="11"/>
      <c r="AQ39" s="46"/>
      <c r="AR39" s="46"/>
      <c r="AS39" s="11"/>
      <c r="AT39" s="11"/>
      <c r="AU39" s="11"/>
      <c r="AV39" s="11"/>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row>
    <row r="40" spans="1:84" s="53" customFormat="1" ht="12.75">
      <c r="A40" s="82"/>
      <c r="B40" s="83" t="s">
        <v>36</v>
      </c>
      <c r="C40" s="64"/>
      <c r="D40" s="33">
        <v>35</v>
      </c>
      <c r="E40" s="33">
        <v>24</v>
      </c>
      <c r="F40" s="33">
        <v>30</v>
      </c>
      <c r="G40" s="33">
        <v>27</v>
      </c>
      <c r="H40" s="33">
        <v>40</v>
      </c>
      <c r="I40" s="33">
        <v>36</v>
      </c>
      <c r="J40" s="33">
        <v>34</v>
      </c>
      <c r="K40" s="33">
        <v>31</v>
      </c>
      <c r="L40" s="33">
        <v>35</v>
      </c>
      <c r="M40" s="33">
        <v>21</v>
      </c>
      <c r="N40" s="33">
        <v>33</v>
      </c>
      <c r="O40" s="33">
        <v>19</v>
      </c>
      <c r="P40" s="33">
        <v>25</v>
      </c>
      <c r="Q40" s="33">
        <v>29</v>
      </c>
      <c r="R40" s="33">
        <v>26</v>
      </c>
      <c r="S40" s="33">
        <v>23</v>
      </c>
      <c r="T40" s="33">
        <v>22</v>
      </c>
      <c r="U40" s="33">
        <v>36</v>
      </c>
      <c r="V40" s="33">
        <v>30</v>
      </c>
      <c r="W40" s="33">
        <v>31</v>
      </c>
      <c r="X40" s="33">
        <v>41</v>
      </c>
      <c r="Y40" s="33">
        <v>38</v>
      </c>
      <c r="Z40" s="33">
        <v>31</v>
      </c>
      <c r="AA40" s="33">
        <v>25</v>
      </c>
      <c r="AB40" s="33">
        <v>24</v>
      </c>
      <c r="AC40" s="33">
        <v>41</v>
      </c>
      <c r="AD40" s="33">
        <v>40</v>
      </c>
      <c r="AE40" s="33">
        <v>45</v>
      </c>
      <c r="AF40" s="34">
        <f t="shared" si="57"/>
        <v>872</v>
      </c>
      <c r="AH40" s="53">
        <f>AF40+AF39</f>
        <v>991</v>
      </c>
      <c r="AP40" s="46"/>
      <c r="AQ40" s="46"/>
      <c r="AR40" s="46"/>
      <c r="AS40" s="46"/>
      <c r="AT40" s="46"/>
      <c r="AU40" s="11"/>
      <c r="AV40" s="11"/>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row>
    <row r="41" spans="1:84" s="53" customFormat="1" ht="12.75">
      <c r="A41" s="54" t="s">
        <v>20</v>
      </c>
      <c r="B41" s="84"/>
      <c r="C41" s="85"/>
      <c r="D41" s="62">
        <v>149</v>
      </c>
      <c r="E41" s="47">
        <v>177</v>
      </c>
      <c r="F41" s="47">
        <v>106</v>
      </c>
      <c r="G41" s="47">
        <v>162</v>
      </c>
      <c r="H41" s="47">
        <v>166</v>
      </c>
      <c r="I41" s="47">
        <v>147</v>
      </c>
      <c r="J41" s="47">
        <v>136</v>
      </c>
      <c r="K41" s="47">
        <v>118</v>
      </c>
      <c r="L41" s="47">
        <v>133</v>
      </c>
      <c r="M41" s="47">
        <v>135</v>
      </c>
      <c r="N41" s="47">
        <v>125</v>
      </c>
      <c r="O41" s="47">
        <v>136</v>
      </c>
      <c r="P41" s="47">
        <v>136</v>
      </c>
      <c r="Q41" s="47">
        <v>141</v>
      </c>
      <c r="R41" s="47">
        <v>143</v>
      </c>
      <c r="S41" s="47">
        <v>147</v>
      </c>
      <c r="T41" s="47">
        <v>142</v>
      </c>
      <c r="U41" s="47">
        <v>123</v>
      </c>
      <c r="V41" s="47">
        <v>106</v>
      </c>
      <c r="W41" s="47">
        <v>111</v>
      </c>
      <c r="X41" s="47">
        <v>117</v>
      </c>
      <c r="Y41" s="47">
        <v>59</v>
      </c>
      <c r="Z41" s="47">
        <v>123</v>
      </c>
      <c r="AA41" s="47">
        <v>167</v>
      </c>
      <c r="AB41" s="47">
        <v>153</v>
      </c>
      <c r="AC41" s="47">
        <v>154</v>
      </c>
      <c r="AD41" s="47">
        <v>135</v>
      </c>
      <c r="AE41" s="47">
        <v>148</v>
      </c>
      <c r="AF41" s="70">
        <f t="shared" si="57"/>
        <v>3795</v>
      </c>
      <c r="AP41" s="46"/>
      <c r="AQ41" s="46"/>
      <c r="AR41" s="46"/>
      <c r="AS41" s="46"/>
      <c r="AT41" s="46"/>
      <c r="AU41" s="11"/>
      <c r="AV41" s="11"/>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row>
    <row r="42" spans="1:84"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70">
        <f t="shared" si="57"/>
        <v>0</v>
      </c>
      <c r="AP42" s="46"/>
      <c r="AQ42" s="46"/>
      <c r="AR42" s="46"/>
      <c r="AS42" s="46"/>
      <c r="AT42" s="46"/>
      <c r="AU42" s="11"/>
      <c r="AV42" s="11"/>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row>
    <row r="43" spans="1:84" s="53" customFormat="1" ht="12.75" customHeight="1">
      <c r="A43" s="81" t="s">
        <v>23</v>
      </c>
      <c r="B43" s="60" t="s">
        <v>33</v>
      </c>
      <c r="C43" s="61"/>
      <c r="D43" s="38">
        <v>109</v>
      </c>
      <c r="E43" s="38">
        <v>84</v>
      </c>
      <c r="F43" s="38">
        <v>69</v>
      </c>
      <c r="G43" s="38">
        <v>116</v>
      </c>
      <c r="H43" s="38">
        <v>109</v>
      </c>
      <c r="I43" s="38">
        <v>115</v>
      </c>
      <c r="J43" s="38">
        <v>82</v>
      </c>
      <c r="K43" s="38">
        <v>115</v>
      </c>
      <c r="L43" s="38">
        <v>80</v>
      </c>
      <c r="M43" s="38">
        <v>77</v>
      </c>
      <c r="N43" s="38">
        <v>127</v>
      </c>
      <c r="O43" s="38">
        <v>94</v>
      </c>
      <c r="P43" s="38">
        <v>104</v>
      </c>
      <c r="Q43" s="38">
        <v>100</v>
      </c>
      <c r="R43" s="38">
        <v>121</v>
      </c>
      <c r="S43" s="38">
        <v>71</v>
      </c>
      <c r="T43" s="38">
        <v>72</v>
      </c>
      <c r="U43" s="38">
        <v>119</v>
      </c>
      <c r="V43" s="38">
        <v>102</v>
      </c>
      <c r="W43" s="38">
        <v>101</v>
      </c>
      <c r="X43" s="38">
        <v>105</v>
      </c>
      <c r="Y43" s="38">
        <v>99</v>
      </c>
      <c r="Z43" s="38">
        <v>91</v>
      </c>
      <c r="AA43" s="38">
        <v>86</v>
      </c>
      <c r="AB43" s="38">
        <v>124</v>
      </c>
      <c r="AC43" s="38">
        <v>101</v>
      </c>
      <c r="AD43" s="38">
        <v>109</v>
      </c>
      <c r="AE43" s="38">
        <v>107</v>
      </c>
      <c r="AF43" s="39">
        <f t="shared" si="57"/>
        <v>2789</v>
      </c>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row>
    <row r="44" spans="1:84" s="53" customFormat="1" ht="12.75">
      <c r="A44" s="82"/>
      <c r="B44" s="83" t="s">
        <v>31</v>
      </c>
      <c r="C44" s="64"/>
      <c r="D44" s="33">
        <v>58</v>
      </c>
      <c r="E44" s="33">
        <v>76</v>
      </c>
      <c r="F44" s="33">
        <v>65</v>
      </c>
      <c r="G44" s="33">
        <v>70</v>
      </c>
      <c r="H44" s="33">
        <v>47</v>
      </c>
      <c r="I44" s="33">
        <v>62</v>
      </c>
      <c r="J44" s="33">
        <v>50</v>
      </c>
      <c r="K44" s="33">
        <v>57</v>
      </c>
      <c r="L44" s="33">
        <v>39</v>
      </c>
      <c r="M44" s="33">
        <v>41</v>
      </c>
      <c r="N44" s="33">
        <v>58</v>
      </c>
      <c r="O44" s="33">
        <v>35</v>
      </c>
      <c r="P44" s="33">
        <v>47</v>
      </c>
      <c r="Q44" s="33">
        <v>42</v>
      </c>
      <c r="R44" s="33">
        <v>47</v>
      </c>
      <c r="S44" s="33">
        <v>62</v>
      </c>
      <c r="T44" s="33">
        <v>52</v>
      </c>
      <c r="U44" s="33">
        <v>54</v>
      </c>
      <c r="V44" s="33">
        <v>48</v>
      </c>
      <c r="W44" s="33">
        <v>55</v>
      </c>
      <c r="X44" s="33">
        <v>66</v>
      </c>
      <c r="Y44" s="33">
        <v>62</v>
      </c>
      <c r="Z44" s="33">
        <v>36</v>
      </c>
      <c r="AA44" s="33">
        <v>35</v>
      </c>
      <c r="AB44" s="33">
        <v>77</v>
      </c>
      <c r="AC44" s="33">
        <v>72</v>
      </c>
      <c r="AD44" s="33">
        <v>53</v>
      </c>
      <c r="AE44" s="33">
        <v>57</v>
      </c>
      <c r="AF44" s="34">
        <f t="shared" si="57"/>
        <v>1523</v>
      </c>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row>
    <row r="45" spans="1:84" s="10" customFormat="1" ht="12.75" customHeight="1">
      <c r="A45" s="81" t="s">
        <v>37</v>
      </c>
      <c r="B45" s="60" t="s">
        <v>33</v>
      </c>
      <c r="C45" s="61"/>
      <c r="D45" s="47">
        <v>73</v>
      </c>
      <c r="E45" s="47">
        <v>85</v>
      </c>
      <c r="F45" s="47">
        <v>67</v>
      </c>
      <c r="G45" s="47">
        <v>105</v>
      </c>
      <c r="H45" s="47">
        <v>100</v>
      </c>
      <c r="I45" s="47">
        <v>85</v>
      </c>
      <c r="J45" s="47">
        <v>99</v>
      </c>
      <c r="K45" s="47">
        <v>85</v>
      </c>
      <c r="L45" s="47">
        <v>69</v>
      </c>
      <c r="M45" s="47">
        <v>46</v>
      </c>
      <c r="N45" s="47">
        <v>96</v>
      </c>
      <c r="O45" s="47">
        <v>107</v>
      </c>
      <c r="P45" s="47">
        <v>83</v>
      </c>
      <c r="Q45" s="47">
        <v>77</v>
      </c>
      <c r="R45" s="47">
        <v>94</v>
      </c>
      <c r="S45" s="47">
        <v>76</v>
      </c>
      <c r="T45" s="47">
        <v>48</v>
      </c>
      <c r="U45" s="47">
        <v>93</v>
      </c>
      <c r="V45" s="47">
        <v>87</v>
      </c>
      <c r="W45" s="47">
        <v>90</v>
      </c>
      <c r="X45" s="47">
        <v>83</v>
      </c>
      <c r="Y45" s="47">
        <v>90</v>
      </c>
      <c r="Z45" s="47">
        <v>62</v>
      </c>
      <c r="AA45" s="47">
        <v>96</v>
      </c>
      <c r="AB45" s="47">
        <v>112</v>
      </c>
      <c r="AC45" s="47">
        <v>88</v>
      </c>
      <c r="AD45" s="47">
        <v>85</v>
      </c>
      <c r="AE45" s="47">
        <v>80</v>
      </c>
      <c r="AF45" s="39">
        <f t="shared" si="57"/>
        <v>2361</v>
      </c>
      <c r="AP45" s="11"/>
      <c r="AQ45" s="46"/>
      <c r="AR45" s="46"/>
      <c r="AS45" s="46"/>
      <c r="AT45" s="46"/>
      <c r="AU45" s="46"/>
      <c r="AV45" s="46"/>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row>
    <row r="46" spans="1:84" s="10" customFormat="1" ht="12.75">
      <c r="A46" s="86"/>
      <c r="B46" s="87" t="s">
        <v>31</v>
      </c>
      <c r="C46" s="88"/>
      <c r="D46" s="33">
        <v>60</v>
      </c>
      <c r="E46" s="33">
        <v>64</v>
      </c>
      <c r="F46" s="33">
        <v>54</v>
      </c>
      <c r="G46" s="33">
        <v>61</v>
      </c>
      <c r="H46" s="33">
        <v>38</v>
      </c>
      <c r="I46" s="33">
        <v>43</v>
      </c>
      <c r="J46" s="33">
        <v>36</v>
      </c>
      <c r="K46" s="33">
        <v>51</v>
      </c>
      <c r="L46" s="33">
        <v>59</v>
      </c>
      <c r="M46" s="33">
        <v>25</v>
      </c>
      <c r="N46" s="33">
        <v>51</v>
      </c>
      <c r="O46" s="33">
        <v>42</v>
      </c>
      <c r="P46" s="33">
        <v>61</v>
      </c>
      <c r="Q46" s="33">
        <v>65</v>
      </c>
      <c r="R46" s="33">
        <v>35</v>
      </c>
      <c r="S46" s="33">
        <v>44</v>
      </c>
      <c r="T46" s="33">
        <v>19</v>
      </c>
      <c r="U46" s="33">
        <v>58</v>
      </c>
      <c r="V46" s="33">
        <v>44</v>
      </c>
      <c r="W46" s="33">
        <v>40</v>
      </c>
      <c r="X46" s="33">
        <v>52</v>
      </c>
      <c r="Y46" s="33">
        <v>42</v>
      </c>
      <c r="Z46" s="33">
        <v>45</v>
      </c>
      <c r="AA46" s="33">
        <v>42</v>
      </c>
      <c r="AB46" s="33">
        <v>54</v>
      </c>
      <c r="AC46" s="33">
        <v>47</v>
      </c>
      <c r="AD46" s="33">
        <v>54</v>
      </c>
      <c r="AE46" s="33">
        <v>49</v>
      </c>
      <c r="AF46" s="45">
        <f t="shared" si="57"/>
        <v>1335</v>
      </c>
      <c r="AP46" s="11"/>
      <c r="AQ46" s="46"/>
      <c r="AR46" s="46"/>
      <c r="AS46" s="46"/>
      <c r="AT46" s="46"/>
      <c r="AU46" s="46"/>
      <c r="AV46" s="46"/>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row>
    <row r="47" spans="1:84"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91"/>
      <c r="AP47" s="11"/>
      <c r="AQ47" s="46"/>
      <c r="AR47" s="46"/>
      <c r="AS47" s="46"/>
      <c r="AT47" s="46"/>
      <c r="AU47" s="46"/>
      <c r="AV47" s="46"/>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row>
    <row r="48" spans="1:84" s="53" customFormat="1" ht="12.75">
      <c r="A48" s="92" t="s">
        <v>39</v>
      </c>
      <c r="B48" s="93" t="s">
        <v>9</v>
      </c>
      <c r="C48" s="94"/>
      <c r="D48" s="72">
        <v>2</v>
      </c>
      <c r="E48" s="73">
        <v>1</v>
      </c>
      <c r="F48" s="73" t="s">
        <v>21</v>
      </c>
      <c r="G48" s="73">
        <v>1</v>
      </c>
      <c r="H48" s="73">
        <v>1</v>
      </c>
      <c r="I48" s="73">
        <v>3</v>
      </c>
      <c r="J48" s="73">
        <v>2</v>
      </c>
      <c r="K48" s="73" t="s">
        <v>21</v>
      </c>
      <c r="L48" s="73">
        <v>2</v>
      </c>
      <c r="M48" s="73">
        <v>5</v>
      </c>
      <c r="N48" s="73" t="s">
        <v>21</v>
      </c>
      <c r="O48" s="73">
        <v>1</v>
      </c>
      <c r="P48" s="73">
        <v>1</v>
      </c>
      <c r="Q48" s="73">
        <v>1</v>
      </c>
      <c r="R48" s="73">
        <v>2</v>
      </c>
      <c r="S48" s="73">
        <v>2</v>
      </c>
      <c r="T48" s="73">
        <v>2</v>
      </c>
      <c r="U48" s="73">
        <v>1</v>
      </c>
      <c r="V48" s="73" t="s">
        <v>21</v>
      </c>
      <c r="W48" s="73">
        <v>3</v>
      </c>
      <c r="X48" s="73">
        <v>1</v>
      </c>
      <c r="Y48" s="73">
        <v>1</v>
      </c>
      <c r="Z48" s="73" t="s">
        <v>21</v>
      </c>
      <c r="AA48" s="73">
        <v>1</v>
      </c>
      <c r="AB48" s="73" t="s">
        <v>21</v>
      </c>
      <c r="AC48" s="73">
        <v>1</v>
      </c>
      <c r="AD48" s="73" t="s">
        <v>21</v>
      </c>
      <c r="AE48" s="73">
        <v>3</v>
      </c>
      <c r="AF48" s="95">
        <f>SUM(D48:AE56)</f>
        <v>75</v>
      </c>
      <c r="AG48" s="53">
        <f>SUM(B48:AE53)</f>
        <v>55</v>
      </c>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row>
    <row r="49" spans="1:84" s="53" customFormat="1" ht="12.75">
      <c r="A49" s="96" t="s">
        <v>40</v>
      </c>
      <c r="B49" s="97" t="s">
        <v>12</v>
      </c>
      <c r="C49" s="98"/>
      <c r="D49" s="72"/>
      <c r="E49" s="73">
        <v>1</v>
      </c>
      <c r="F49" s="73" t="s">
        <v>21</v>
      </c>
      <c r="G49" s="73" t="s">
        <v>21</v>
      </c>
      <c r="H49" s="73" t="s">
        <v>21</v>
      </c>
      <c r="I49" s="73" t="s">
        <v>21</v>
      </c>
      <c r="J49" s="73" t="s">
        <v>21</v>
      </c>
      <c r="K49" s="73" t="s">
        <v>21</v>
      </c>
      <c r="L49" s="73" t="s">
        <v>21</v>
      </c>
      <c r="M49" s="73">
        <v>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95"/>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row>
    <row r="50" spans="1:84" s="53" customFormat="1" ht="12.75">
      <c r="A50" s="96" t="s">
        <v>41</v>
      </c>
      <c r="B50" s="97" t="s">
        <v>14</v>
      </c>
      <c r="C50" s="98"/>
      <c r="D50" s="72" t="s">
        <v>21</v>
      </c>
      <c r="E50" s="73" t="s">
        <v>21</v>
      </c>
      <c r="F50" s="73" t="s">
        <v>21</v>
      </c>
      <c r="G50" s="73" t="s">
        <v>21</v>
      </c>
      <c r="H50" s="73" t="s">
        <v>21</v>
      </c>
      <c r="I50" s="73" t="s">
        <v>21</v>
      </c>
      <c r="J50" s="73" t="s">
        <v>21</v>
      </c>
      <c r="K50" s="73">
        <v>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95"/>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row>
    <row r="51" spans="1:84" s="53" customFormat="1" ht="12.75">
      <c r="A51" s="96" t="s">
        <v>42</v>
      </c>
      <c r="B51" s="97" t="s">
        <v>16</v>
      </c>
      <c r="C51" s="98"/>
      <c r="D51" s="72" t="s">
        <v>21</v>
      </c>
      <c r="E51" s="73" t="s">
        <v>21</v>
      </c>
      <c r="F51" s="73" t="s">
        <v>21</v>
      </c>
      <c r="G51" s="73" t="s">
        <v>21</v>
      </c>
      <c r="H51" s="73" t="s">
        <v>21</v>
      </c>
      <c r="I51" s="73" t="s">
        <v>21</v>
      </c>
      <c r="J51" s="73" t="s">
        <v>21</v>
      </c>
      <c r="K51" s="73" t="s">
        <v>21</v>
      </c>
      <c r="L51" s="73" t="s">
        <v>21</v>
      </c>
      <c r="M51" s="73" t="s">
        <v>21</v>
      </c>
      <c r="N51" s="73" t="s">
        <v>21</v>
      </c>
      <c r="O51" s="73" t="s">
        <v>21</v>
      </c>
      <c r="P51" s="73" t="s">
        <v>21</v>
      </c>
      <c r="Q51" s="73" t="s">
        <v>21</v>
      </c>
      <c r="R51" s="73" t="s">
        <v>21</v>
      </c>
      <c r="S51" s="73" t="s">
        <v>21</v>
      </c>
      <c r="T51" s="73" t="s">
        <v>21</v>
      </c>
      <c r="U51" s="73" t="s">
        <v>21</v>
      </c>
      <c r="V51" s="73" t="s">
        <v>21</v>
      </c>
      <c r="W51" s="73" t="s">
        <v>21</v>
      </c>
      <c r="X51" s="73" t="s">
        <v>21</v>
      </c>
      <c r="Y51" s="73" t="s">
        <v>21</v>
      </c>
      <c r="Z51" s="73">
        <v>1</v>
      </c>
      <c r="AA51" s="73" t="s">
        <v>21</v>
      </c>
      <c r="AB51" s="73" t="s">
        <v>21</v>
      </c>
      <c r="AC51" s="73">
        <v>1</v>
      </c>
      <c r="AD51" s="73">
        <v>1</v>
      </c>
      <c r="AE51" s="73" t="s">
        <v>21</v>
      </c>
      <c r="AF51" s="95"/>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row>
    <row r="52" spans="1:84" s="53" customFormat="1" ht="12.75">
      <c r="A52" s="96"/>
      <c r="B52" s="97" t="s">
        <v>17</v>
      </c>
      <c r="C52" s="98"/>
      <c r="D52" s="72" t="s">
        <v>21</v>
      </c>
      <c r="E52" s="73" t="s">
        <v>21</v>
      </c>
      <c r="F52" s="73">
        <v>1</v>
      </c>
      <c r="G52" s="73" t="s">
        <v>21</v>
      </c>
      <c r="H52" s="73" t="s">
        <v>21</v>
      </c>
      <c r="I52" s="73" t="s">
        <v>21</v>
      </c>
      <c r="J52" s="73">
        <v>1</v>
      </c>
      <c r="K52" s="73" t="s">
        <v>21</v>
      </c>
      <c r="L52" s="73" t="s">
        <v>21</v>
      </c>
      <c r="M52" s="73" t="s">
        <v>21</v>
      </c>
      <c r="N52" s="73" t="s">
        <v>21</v>
      </c>
      <c r="O52" s="73" t="s">
        <v>21</v>
      </c>
      <c r="P52" s="73">
        <v>1</v>
      </c>
      <c r="Q52" s="73" t="s">
        <v>21</v>
      </c>
      <c r="R52" s="73" t="s">
        <v>21</v>
      </c>
      <c r="S52" s="73" t="s">
        <v>21</v>
      </c>
      <c r="T52" s="73" t="s">
        <v>21</v>
      </c>
      <c r="U52" s="73">
        <v>1</v>
      </c>
      <c r="V52" s="73" t="s">
        <v>21</v>
      </c>
      <c r="W52" s="73" t="s">
        <v>21</v>
      </c>
      <c r="X52" s="73">
        <v>1</v>
      </c>
      <c r="Y52" s="73" t="s">
        <v>21</v>
      </c>
      <c r="Z52" s="73" t="s">
        <v>21</v>
      </c>
      <c r="AA52" s="73">
        <v>2</v>
      </c>
      <c r="AB52" s="73" t="s">
        <v>21</v>
      </c>
      <c r="AC52" s="73" t="s">
        <v>21</v>
      </c>
      <c r="AD52" s="73" t="s">
        <v>21</v>
      </c>
      <c r="AE52" s="73">
        <v>2</v>
      </c>
      <c r="AF52" s="95"/>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row>
    <row r="53" spans="1:84" s="53" customFormat="1" ht="12.75">
      <c r="A53" s="96"/>
      <c r="B53" s="99" t="s">
        <v>20</v>
      </c>
      <c r="C53" s="76"/>
      <c r="D53" s="50" t="s">
        <v>21</v>
      </c>
      <c r="E53" s="51" t="s">
        <v>21</v>
      </c>
      <c r="F53" s="51" t="s">
        <v>21</v>
      </c>
      <c r="G53" s="51" t="s">
        <v>21</v>
      </c>
      <c r="H53" s="51" t="s">
        <v>21</v>
      </c>
      <c r="I53" s="51" t="s">
        <v>21</v>
      </c>
      <c r="J53" s="51" t="s">
        <v>21</v>
      </c>
      <c r="K53" s="51">
        <v>1</v>
      </c>
      <c r="L53" s="51" t="s">
        <v>21</v>
      </c>
      <c r="M53" s="51" t="s">
        <v>21</v>
      </c>
      <c r="N53" s="51" t="s">
        <v>21</v>
      </c>
      <c r="O53" s="51" t="s">
        <v>21</v>
      </c>
      <c r="P53" s="51" t="s">
        <v>21</v>
      </c>
      <c r="Q53" s="51" t="s">
        <v>21</v>
      </c>
      <c r="R53" s="51">
        <v>2</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95"/>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row>
    <row r="54" spans="1:84"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95"/>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row>
    <row r="55" spans="1:84" s="53" customFormat="1" ht="12.75">
      <c r="A55" s="96"/>
      <c r="B55" s="97" t="s">
        <v>23</v>
      </c>
      <c r="C55" s="98"/>
      <c r="D55" s="73" t="s">
        <v>21</v>
      </c>
      <c r="E55" s="73" t="s">
        <v>21</v>
      </c>
      <c r="F55" s="73" t="s">
        <v>21</v>
      </c>
      <c r="G55" s="73">
        <v>1</v>
      </c>
      <c r="H55" s="73" t="s">
        <v>21</v>
      </c>
      <c r="I55" s="73" t="s">
        <v>21</v>
      </c>
      <c r="J55" s="73" t="s">
        <v>21</v>
      </c>
      <c r="K55" s="73" t="s">
        <v>21</v>
      </c>
      <c r="L55" s="73" t="s">
        <v>21</v>
      </c>
      <c r="M55" s="73" t="s">
        <v>21</v>
      </c>
      <c r="N55" s="73" t="s">
        <v>21</v>
      </c>
      <c r="O55" s="73">
        <v>1</v>
      </c>
      <c r="P55" s="73" t="s">
        <v>21</v>
      </c>
      <c r="Q55" s="73">
        <v>3</v>
      </c>
      <c r="R55" s="73">
        <v>1</v>
      </c>
      <c r="S55" s="73">
        <v>2</v>
      </c>
      <c r="T55" s="73" t="s">
        <v>21</v>
      </c>
      <c r="U55" s="73">
        <v>1</v>
      </c>
      <c r="V55" s="73" t="s">
        <v>21</v>
      </c>
      <c r="W55" s="73">
        <v>2</v>
      </c>
      <c r="X55" s="73" t="s">
        <v>21</v>
      </c>
      <c r="Y55" s="73" t="s">
        <v>21</v>
      </c>
      <c r="Z55" s="73">
        <v>1</v>
      </c>
      <c r="AA55" s="73">
        <v>1</v>
      </c>
      <c r="AB55" s="73">
        <v>1</v>
      </c>
      <c r="AC55" s="73" t="s">
        <v>21</v>
      </c>
      <c r="AD55" s="73" t="s">
        <v>21</v>
      </c>
      <c r="AE55" s="73" t="s">
        <v>21</v>
      </c>
      <c r="AF55" s="95"/>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row>
    <row r="56" spans="1:84" s="53" customFormat="1" ht="12.75">
      <c r="A56" s="101"/>
      <c r="B56" s="102" t="s">
        <v>27</v>
      </c>
      <c r="C56" s="103"/>
      <c r="D56" s="43" t="s">
        <v>21</v>
      </c>
      <c r="E56" s="43" t="s">
        <v>21</v>
      </c>
      <c r="F56" s="43" t="s">
        <v>21</v>
      </c>
      <c r="G56" s="43" t="s">
        <v>21</v>
      </c>
      <c r="H56" s="43" t="s">
        <v>21</v>
      </c>
      <c r="I56" s="43" t="s">
        <v>21</v>
      </c>
      <c r="J56" s="43" t="s">
        <v>21</v>
      </c>
      <c r="K56" s="43" t="s">
        <v>21</v>
      </c>
      <c r="L56" s="43">
        <v>1</v>
      </c>
      <c r="M56" s="43">
        <v>1</v>
      </c>
      <c r="N56" s="43" t="s">
        <v>21</v>
      </c>
      <c r="O56" s="104" t="s">
        <v>21</v>
      </c>
      <c r="P56" s="104" t="s">
        <v>21</v>
      </c>
      <c r="Q56" s="104">
        <v>2</v>
      </c>
      <c r="R56" s="104" t="s">
        <v>21</v>
      </c>
      <c r="S56" s="104">
        <v>1</v>
      </c>
      <c r="T56" s="104" t="s">
        <v>21</v>
      </c>
      <c r="U56" s="104" t="s">
        <v>21</v>
      </c>
      <c r="V56" s="104" t="s">
        <v>21</v>
      </c>
      <c r="W56" s="104">
        <v>1</v>
      </c>
      <c r="X56" s="104" t="s">
        <v>21</v>
      </c>
      <c r="Y56" s="104" t="s">
        <v>21</v>
      </c>
      <c r="Z56" s="104" t="s">
        <v>21</v>
      </c>
      <c r="AA56" s="104" t="s">
        <v>21</v>
      </c>
      <c r="AB56" s="104" t="s">
        <v>21</v>
      </c>
      <c r="AC56" s="104" t="s">
        <v>21</v>
      </c>
      <c r="AD56" s="104" t="s">
        <v>21</v>
      </c>
      <c r="AE56" s="104" t="s">
        <v>21</v>
      </c>
      <c r="AF56" s="95"/>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row>
    <row r="57" spans="1:84" s="53" customFormat="1" ht="12.75">
      <c r="A57" s="92" t="s">
        <v>39</v>
      </c>
      <c r="B57" s="93" t="s">
        <v>9</v>
      </c>
      <c r="C57" s="94"/>
      <c r="D57" s="24">
        <v>1</v>
      </c>
      <c r="E57" s="25" t="s">
        <v>21</v>
      </c>
      <c r="F57" s="25">
        <v>3</v>
      </c>
      <c r="G57" s="25" t="s">
        <v>21</v>
      </c>
      <c r="H57" s="25">
        <v>1</v>
      </c>
      <c r="I57" s="25">
        <v>1</v>
      </c>
      <c r="J57" s="25" t="s">
        <v>21</v>
      </c>
      <c r="K57" s="25">
        <v>1</v>
      </c>
      <c r="L57" s="25">
        <v>3</v>
      </c>
      <c r="M57" s="25">
        <v>1</v>
      </c>
      <c r="N57" s="25" t="s">
        <v>21</v>
      </c>
      <c r="O57" s="25">
        <v>2</v>
      </c>
      <c r="P57" s="25" t="s">
        <v>21</v>
      </c>
      <c r="Q57" s="25" t="s">
        <v>21</v>
      </c>
      <c r="R57" s="25">
        <v>1</v>
      </c>
      <c r="S57" s="25">
        <v>2</v>
      </c>
      <c r="T57" s="25">
        <v>1</v>
      </c>
      <c r="U57" s="25">
        <v>1</v>
      </c>
      <c r="V57" s="25" t="s">
        <v>21</v>
      </c>
      <c r="W57" s="25">
        <v>3</v>
      </c>
      <c r="X57" s="25">
        <v>2</v>
      </c>
      <c r="Y57" s="25" t="s">
        <v>21</v>
      </c>
      <c r="Z57" s="25">
        <v>3</v>
      </c>
      <c r="AA57" s="25" t="s">
        <v>21</v>
      </c>
      <c r="AB57" s="25" t="s">
        <v>21</v>
      </c>
      <c r="AC57" s="25">
        <v>1</v>
      </c>
      <c r="AD57" s="25">
        <v>1</v>
      </c>
      <c r="AE57" s="25" t="s">
        <v>21</v>
      </c>
      <c r="AF57" s="95">
        <f>SUM(D57:AE65)</f>
        <v>91</v>
      </c>
      <c r="AG57" s="53">
        <f>SUM(B57:AE61)</f>
        <v>77</v>
      </c>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row>
    <row r="58" spans="1:84" s="53" customFormat="1" ht="12.75">
      <c r="A58" s="96" t="s">
        <v>40</v>
      </c>
      <c r="B58" s="97" t="s">
        <v>12</v>
      </c>
      <c r="C58" s="98"/>
      <c r="D58" s="72" t="s">
        <v>21</v>
      </c>
      <c r="E58" s="73">
        <v>1</v>
      </c>
      <c r="F58" s="73" t="s">
        <v>21</v>
      </c>
      <c r="G58" s="73" t="s">
        <v>21</v>
      </c>
      <c r="H58" s="73">
        <v>1</v>
      </c>
      <c r="I58" s="73" t="s">
        <v>21</v>
      </c>
      <c r="J58" s="73" t="s">
        <v>21</v>
      </c>
      <c r="K58" s="73" t="s">
        <v>21</v>
      </c>
      <c r="L58" s="73">
        <v>2</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95"/>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row>
    <row r="59" spans="1:84"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v>1</v>
      </c>
      <c r="W59" s="73" t="s">
        <v>21</v>
      </c>
      <c r="X59" s="73" t="s">
        <v>21</v>
      </c>
      <c r="Y59" s="73" t="s">
        <v>21</v>
      </c>
      <c r="Z59" s="73" t="s">
        <v>21</v>
      </c>
      <c r="AA59" s="73" t="s">
        <v>21</v>
      </c>
      <c r="AB59" s="73" t="s">
        <v>21</v>
      </c>
      <c r="AC59" s="73" t="s">
        <v>21</v>
      </c>
      <c r="AD59" s="73" t="s">
        <v>21</v>
      </c>
      <c r="AE59" s="73" t="s">
        <v>21</v>
      </c>
      <c r="AF59" s="95"/>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row>
    <row r="60" spans="1:84" s="53" customFormat="1" ht="12.75">
      <c r="A60" s="96" t="s">
        <v>44</v>
      </c>
      <c r="B60" s="97" t="s">
        <v>16</v>
      </c>
      <c r="C60" s="98"/>
      <c r="D60" s="72">
        <v>1</v>
      </c>
      <c r="E60" s="73" t="s">
        <v>21</v>
      </c>
      <c r="F60" s="73">
        <v>1</v>
      </c>
      <c r="G60" s="73">
        <v>1</v>
      </c>
      <c r="H60" s="73" t="s">
        <v>21</v>
      </c>
      <c r="I60" s="73">
        <v>2</v>
      </c>
      <c r="J60" s="73" t="s">
        <v>21</v>
      </c>
      <c r="K60" s="73">
        <v>1</v>
      </c>
      <c r="L60" s="73" t="s">
        <v>21</v>
      </c>
      <c r="M60" s="73" t="s">
        <v>21</v>
      </c>
      <c r="N60" s="73" t="s">
        <v>21</v>
      </c>
      <c r="O60" s="73" t="s">
        <v>21</v>
      </c>
      <c r="P60" s="73" t="s">
        <v>21</v>
      </c>
      <c r="Q60" s="73" t="s">
        <v>21</v>
      </c>
      <c r="R60" s="73" t="s">
        <v>21</v>
      </c>
      <c r="S60" s="73" t="s">
        <v>21</v>
      </c>
      <c r="T60" s="73" t="s">
        <v>21</v>
      </c>
      <c r="U60" s="73">
        <v>1</v>
      </c>
      <c r="V60" s="73">
        <v>1</v>
      </c>
      <c r="W60" s="73">
        <v>5</v>
      </c>
      <c r="X60" s="73" t="s">
        <v>21</v>
      </c>
      <c r="Y60" s="73">
        <v>1</v>
      </c>
      <c r="Z60" s="73" t="s">
        <v>21</v>
      </c>
      <c r="AA60" s="73">
        <v>1</v>
      </c>
      <c r="AB60" s="73" t="s">
        <v>21</v>
      </c>
      <c r="AC60" s="73">
        <v>3</v>
      </c>
      <c r="AD60" s="73">
        <v>2</v>
      </c>
      <c r="AE60" s="73">
        <v>1</v>
      </c>
      <c r="AF60" s="95"/>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row>
    <row r="61" spans="1:84" s="53" customFormat="1" ht="12.75">
      <c r="A61" s="96"/>
      <c r="B61" s="97" t="s">
        <v>17</v>
      </c>
      <c r="C61" s="98"/>
      <c r="D61" s="72">
        <v>2</v>
      </c>
      <c r="E61" s="73" t="s">
        <v>21</v>
      </c>
      <c r="F61" s="73" t="s">
        <v>21</v>
      </c>
      <c r="G61" s="73">
        <v>2</v>
      </c>
      <c r="H61" s="73" t="s">
        <v>21</v>
      </c>
      <c r="I61" s="73" t="s">
        <v>21</v>
      </c>
      <c r="J61" s="73">
        <v>2</v>
      </c>
      <c r="K61" s="73">
        <v>1</v>
      </c>
      <c r="L61" s="73" t="s">
        <v>21</v>
      </c>
      <c r="M61" s="73">
        <v>3</v>
      </c>
      <c r="N61" s="73" t="s">
        <v>21</v>
      </c>
      <c r="O61" s="73" t="s">
        <v>21</v>
      </c>
      <c r="P61" s="73">
        <v>1</v>
      </c>
      <c r="Q61" s="73" t="s">
        <v>21</v>
      </c>
      <c r="R61" s="73" t="s">
        <v>21</v>
      </c>
      <c r="S61" s="73" t="s">
        <v>21</v>
      </c>
      <c r="T61" s="73">
        <v>2</v>
      </c>
      <c r="U61" s="73" t="s">
        <v>21</v>
      </c>
      <c r="V61" s="73">
        <v>1</v>
      </c>
      <c r="W61" s="73">
        <v>1</v>
      </c>
      <c r="X61" s="73">
        <v>2</v>
      </c>
      <c r="Y61" s="73" t="s">
        <v>21</v>
      </c>
      <c r="Z61" s="73" t="s">
        <v>21</v>
      </c>
      <c r="AA61" s="73">
        <v>2</v>
      </c>
      <c r="AB61" s="73">
        <v>1</v>
      </c>
      <c r="AC61" s="73">
        <v>1</v>
      </c>
      <c r="AD61" s="73" t="s">
        <v>21</v>
      </c>
      <c r="AE61" s="73">
        <v>2</v>
      </c>
      <c r="AF61" s="95"/>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row>
    <row r="62" spans="1:84" s="53" customFormat="1" ht="12.75">
      <c r="A62" s="96"/>
      <c r="B62" s="99" t="s">
        <v>20</v>
      </c>
      <c r="C62" s="76"/>
      <c r="D62" s="50">
        <v>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95"/>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row>
    <row r="63" spans="1:84"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95"/>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row>
    <row r="64" spans="1:84" s="53" customFormat="1" ht="12.75">
      <c r="A64" s="96"/>
      <c r="B64" s="97" t="s">
        <v>23</v>
      </c>
      <c r="C64" s="98"/>
      <c r="D64" s="73" t="s">
        <v>21</v>
      </c>
      <c r="E64" s="73" t="s">
        <v>21</v>
      </c>
      <c r="F64" s="73" t="s">
        <v>21</v>
      </c>
      <c r="G64" s="73" t="s">
        <v>21</v>
      </c>
      <c r="H64" s="73">
        <v>1</v>
      </c>
      <c r="I64" s="73" t="s">
        <v>21</v>
      </c>
      <c r="J64" s="73" t="s">
        <v>21</v>
      </c>
      <c r="K64" s="73">
        <v>1</v>
      </c>
      <c r="L64" s="73" t="s">
        <v>21</v>
      </c>
      <c r="M64" s="73" t="s">
        <v>21</v>
      </c>
      <c r="N64" s="73" t="s">
        <v>21</v>
      </c>
      <c r="O64" s="73" t="s">
        <v>21</v>
      </c>
      <c r="P64" s="73" t="s">
        <v>21</v>
      </c>
      <c r="Q64" s="73" t="s">
        <v>21</v>
      </c>
      <c r="R64" s="73" t="s">
        <v>21</v>
      </c>
      <c r="S64" s="73" t="s">
        <v>21</v>
      </c>
      <c r="T64" s="73" t="s">
        <v>21</v>
      </c>
      <c r="U64" s="73" t="s">
        <v>21</v>
      </c>
      <c r="V64" s="73" t="s">
        <v>21</v>
      </c>
      <c r="W64" s="73" t="s">
        <v>21</v>
      </c>
      <c r="X64" s="73">
        <v>1</v>
      </c>
      <c r="Y64" s="73" t="s">
        <v>21</v>
      </c>
      <c r="Z64" s="73">
        <v>1</v>
      </c>
      <c r="AA64" s="73">
        <v>2</v>
      </c>
      <c r="AB64" s="73" t="s">
        <v>21</v>
      </c>
      <c r="AC64" s="73" t="s">
        <v>21</v>
      </c>
      <c r="AD64" s="73" t="s">
        <v>21</v>
      </c>
      <c r="AE64" s="73" t="s">
        <v>21</v>
      </c>
      <c r="AF64" s="95"/>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row>
    <row r="65" spans="1:84" s="53" customFormat="1" ht="12.75">
      <c r="A65" s="96"/>
      <c r="B65" s="105" t="s">
        <v>27</v>
      </c>
      <c r="C65" s="103"/>
      <c r="D65" s="43">
        <v>1</v>
      </c>
      <c r="E65" s="43">
        <v>1</v>
      </c>
      <c r="F65" s="43" t="s">
        <v>21</v>
      </c>
      <c r="G65" s="43" t="s">
        <v>21</v>
      </c>
      <c r="H65" s="43" t="s">
        <v>21</v>
      </c>
      <c r="I65" s="43" t="s">
        <v>21</v>
      </c>
      <c r="J65" s="43">
        <v>1</v>
      </c>
      <c r="K65" s="43">
        <v>1</v>
      </c>
      <c r="L65" s="43" t="s">
        <v>21</v>
      </c>
      <c r="M65" s="43">
        <v>1</v>
      </c>
      <c r="N65" s="43" t="s">
        <v>21</v>
      </c>
      <c r="O65" s="106" t="s">
        <v>21</v>
      </c>
      <c r="P65" s="106" t="s">
        <v>21</v>
      </c>
      <c r="Q65" s="106" t="s">
        <v>21</v>
      </c>
      <c r="R65" s="106" t="s">
        <v>21</v>
      </c>
      <c r="S65" s="106" t="s">
        <v>21</v>
      </c>
      <c r="T65" s="106">
        <v>1</v>
      </c>
      <c r="U65" s="106" t="s">
        <v>21</v>
      </c>
      <c r="V65" s="106" t="s">
        <v>21</v>
      </c>
      <c r="W65" s="106" t="s">
        <v>21</v>
      </c>
      <c r="X65" s="104" t="s">
        <v>21</v>
      </c>
      <c r="Y65" s="104" t="s">
        <v>21</v>
      </c>
      <c r="Z65" s="104" t="s">
        <v>21</v>
      </c>
      <c r="AA65" s="104">
        <v>1</v>
      </c>
      <c r="AB65" s="104" t="s">
        <v>21</v>
      </c>
      <c r="AC65" s="104" t="s">
        <v>21</v>
      </c>
      <c r="AD65" s="104" t="s">
        <v>21</v>
      </c>
      <c r="AE65" s="104" t="s">
        <v>21</v>
      </c>
      <c r="AF65" s="95"/>
      <c r="AP65" s="46"/>
      <c r="AQ65" s="5"/>
      <c r="AR65" s="5"/>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row>
    <row r="66" spans="1:84" s="53" customFormat="1" ht="12.75">
      <c r="A66" s="92" t="s">
        <v>39</v>
      </c>
      <c r="B66" s="93" t="s">
        <v>9</v>
      </c>
      <c r="C66" s="94"/>
      <c r="D66" s="107">
        <v>4</v>
      </c>
      <c r="E66" s="25">
        <v>9</v>
      </c>
      <c r="F66" s="25">
        <v>7</v>
      </c>
      <c r="G66" s="25">
        <v>11</v>
      </c>
      <c r="H66" s="25">
        <v>4</v>
      </c>
      <c r="I66" s="25">
        <v>4</v>
      </c>
      <c r="J66" s="25">
        <v>6</v>
      </c>
      <c r="K66" s="25">
        <v>8</v>
      </c>
      <c r="L66" s="25">
        <v>3</v>
      </c>
      <c r="M66" s="25">
        <v>4</v>
      </c>
      <c r="N66" s="25">
        <v>10</v>
      </c>
      <c r="O66" s="25">
        <v>5</v>
      </c>
      <c r="P66" s="25">
        <v>5</v>
      </c>
      <c r="Q66" s="25">
        <v>10</v>
      </c>
      <c r="R66" s="25">
        <v>6</v>
      </c>
      <c r="S66" s="25">
        <v>16</v>
      </c>
      <c r="T66" s="25">
        <v>13</v>
      </c>
      <c r="U66" s="25">
        <v>6</v>
      </c>
      <c r="V66" s="25">
        <v>7</v>
      </c>
      <c r="W66" s="25">
        <v>5</v>
      </c>
      <c r="X66" s="25">
        <v>8</v>
      </c>
      <c r="Y66" s="25">
        <v>5</v>
      </c>
      <c r="Z66" s="25">
        <v>10</v>
      </c>
      <c r="AA66" s="25">
        <v>2</v>
      </c>
      <c r="AB66" s="25">
        <v>10</v>
      </c>
      <c r="AC66" s="25">
        <v>7</v>
      </c>
      <c r="AD66" s="25">
        <v>8</v>
      </c>
      <c r="AE66" s="25">
        <v>7</v>
      </c>
      <c r="AF66" s="95">
        <f>SUM(D66:AE74)</f>
        <v>583</v>
      </c>
      <c r="AG66" s="53">
        <f>SUM(B66:AE70)</f>
        <v>449</v>
      </c>
      <c r="AP66" s="46"/>
      <c r="AQ66" s="5"/>
      <c r="AR66" s="5"/>
      <c r="AS66" s="5"/>
      <c r="AT66" s="5"/>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row>
    <row r="67" spans="1:84" s="53" customFormat="1" ht="12.75">
      <c r="A67" s="96" t="s">
        <v>45</v>
      </c>
      <c r="B67" s="97" t="s">
        <v>12</v>
      </c>
      <c r="C67" s="98"/>
      <c r="D67" s="108" t="s">
        <v>21</v>
      </c>
      <c r="E67" s="73">
        <v>5</v>
      </c>
      <c r="F67" s="73">
        <v>4</v>
      </c>
      <c r="G67" s="73">
        <v>3</v>
      </c>
      <c r="H67" s="73">
        <v>2</v>
      </c>
      <c r="I67" s="73">
        <v>2</v>
      </c>
      <c r="J67" s="73">
        <v>2</v>
      </c>
      <c r="K67" s="73">
        <v>1</v>
      </c>
      <c r="L67" s="73">
        <v>2</v>
      </c>
      <c r="M67" s="73">
        <v>2</v>
      </c>
      <c r="N67" s="73">
        <v>3</v>
      </c>
      <c r="O67" s="73" t="s">
        <v>21</v>
      </c>
      <c r="P67" s="73">
        <v>2</v>
      </c>
      <c r="Q67" s="73" t="s">
        <v>21</v>
      </c>
      <c r="R67" s="73">
        <v>1</v>
      </c>
      <c r="S67" s="73">
        <v>1</v>
      </c>
      <c r="T67" s="73" t="s">
        <v>21</v>
      </c>
      <c r="U67" s="73">
        <v>1</v>
      </c>
      <c r="V67" s="73">
        <v>1</v>
      </c>
      <c r="W67" s="73">
        <v>1</v>
      </c>
      <c r="X67" s="73">
        <v>1</v>
      </c>
      <c r="Y67" s="73">
        <v>2</v>
      </c>
      <c r="Z67" s="73">
        <v>1</v>
      </c>
      <c r="AA67" s="73" t="s">
        <v>21</v>
      </c>
      <c r="AB67" s="73">
        <v>2</v>
      </c>
      <c r="AC67" s="73" t="s">
        <v>21</v>
      </c>
      <c r="AD67" s="73">
        <v>2</v>
      </c>
      <c r="AE67" s="73">
        <v>2</v>
      </c>
      <c r="AF67" s="95"/>
      <c r="AP67" s="46"/>
      <c r="AQ67" s="5"/>
      <c r="AR67" s="5"/>
      <c r="AS67" s="5"/>
      <c r="AT67" s="5"/>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row>
    <row r="68" spans="1:84" s="53" customFormat="1" ht="12.75">
      <c r="A68" s="96" t="s">
        <v>46</v>
      </c>
      <c r="B68" s="97" t="s">
        <v>14</v>
      </c>
      <c r="C68" s="98"/>
      <c r="D68" s="108">
        <v>1</v>
      </c>
      <c r="E68" s="73">
        <v>3</v>
      </c>
      <c r="F68" s="73">
        <v>1</v>
      </c>
      <c r="G68" s="73">
        <v>1</v>
      </c>
      <c r="H68" s="73" t="s">
        <v>21</v>
      </c>
      <c r="I68" s="73">
        <v>2</v>
      </c>
      <c r="J68" s="73">
        <v>1</v>
      </c>
      <c r="K68" s="73" t="s">
        <v>21</v>
      </c>
      <c r="L68" s="73">
        <v>1</v>
      </c>
      <c r="M68" s="73" t="s">
        <v>21</v>
      </c>
      <c r="N68" s="73" t="s">
        <v>21</v>
      </c>
      <c r="O68" s="73" t="s">
        <v>21</v>
      </c>
      <c r="P68" s="73" t="s">
        <v>21</v>
      </c>
      <c r="Q68" s="73" t="s">
        <v>21</v>
      </c>
      <c r="R68" s="73" t="s">
        <v>21</v>
      </c>
      <c r="S68" s="73">
        <v>2</v>
      </c>
      <c r="T68" s="73" t="s">
        <v>21</v>
      </c>
      <c r="U68" s="73" t="s">
        <v>21</v>
      </c>
      <c r="V68" s="73" t="s">
        <v>21</v>
      </c>
      <c r="W68" s="73" t="s">
        <v>21</v>
      </c>
      <c r="X68" s="73">
        <v>1</v>
      </c>
      <c r="Y68" s="73">
        <v>1</v>
      </c>
      <c r="Z68" s="73">
        <v>2</v>
      </c>
      <c r="AA68" s="73">
        <v>1</v>
      </c>
      <c r="AB68" s="73">
        <v>1</v>
      </c>
      <c r="AC68" s="73" t="s">
        <v>21</v>
      </c>
      <c r="AD68" s="73" t="s">
        <v>21</v>
      </c>
      <c r="AE68" s="73" t="s">
        <v>21</v>
      </c>
      <c r="AF68" s="95"/>
      <c r="AP68" s="46"/>
      <c r="AQ68" s="5"/>
      <c r="AR68" s="5"/>
      <c r="AS68" s="5"/>
      <c r="AT68" s="5"/>
      <c r="AU68" s="5"/>
      <c r="AV68" s="5"/>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row>
    <row r="69" spans="1:84" s="53" customFormat="1" ht="12.75">
      <c r="A69" s="96" t="s">
        <v>47</v>
      </c>
      <c r="B69" s="97" t="s">
        <v>16</v>
      </c>
      <c r="C69" s="98"/>
      <c r="D69" s="108">
        <v>1</v>
      </c>
      <c r="E69" s="73">
        <v>4</v>
      </c>
      <c r="F69" s="73">
        <v>1</v>
      </c>
      <c r="G69" s="73">
        <v>3</v>
      </c>
      <c r="H69" s="73">
        <v>3</v>
      </c>
      <c r="I69" s="73">
        <v>3</v>
      </c>
      <c r="J69" s="73">
        <v>2</v>
      </c>
      <c r="K69" s="73">
        <v>7</v>
      </c>
      <c r="L69" s="73">
        <v>2</v>
      </c>
      <c r="M69" s="73" t="s">
        <v>21</v>
      </c>
      <c r="N69" s="73">
        <v>2</v>
      </c>
      <c r="O69" s="73">
        <v>3</v>
      </c>
      <c r="P69" s="73">
        <v>1</v>
      </c>
      <c r="Q69" s="73">
        <v>3</v>
      </c>
      <c r="R69" s="73">
        <v>5</v>
      </c>
      <c r="S69" s="73">
        <v>2</v>
      </c>
      <c r="T69" s="73" t="s">
        <v>21</v>
      </c>
      <c r="U69" s="73">
        <v>10</v>
      </c>
      <c r="V69" s="73">
        <v>2</v>
      </c>
      <c r="W69" s="73">
        <v>3</v>
      </c>
      <c r="X69" s="73">
        <v>4</v>
      </c>
      <c r="Y69" s="73">
        <v>3</v>
      </c>
      <c r="Z69" s="73" t="s">
        <v>21</v>
      </c>
      <c r="AA69" s="73" t="s">
        <v>21</v>
      </c>
      <c r="AB69" s="73">
        <v>4</v>
      </c>
      <c r="AC69" s="73">
        <v>5</v>
      </c>
      <c r="AD69" s="73">
        <v>3</v>
      </c>
      <c r="AE69" s="73">
        <v>2</v>
      </c>
      <c r="AF69" s="95"/>
      <c r="AP69" s="46"/>
      <c r="AQ69" s="5"/>
      <c r="AR69" s="5"/>
      <c r="AS69" s="5"/>
      <c r="AT69" s="5"/>
      <c r="AU69" s="5"/>
      <c r="AV69" s="5"/>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row>
    <row r="70" spans="1:84" s="53" customFormat="1" ht="12.75">
      <c r="A70" s="96"/>
      <c r="B70" s="97" t="s">
        <v>17</v>
      </c>
      <c r="C70" s="98"/>
      <c r="D70" s="72">
        <v>6</v>
      </c>
      <c r="E70" s="73">
        <v>8</v>
      </c>
      <c r="F70" s="73">
        <v>7</v>
      </c>
      <c r="G70" s="73">
        <v>7</v>
      </c>
      <c r="H70" s="73">
        <v>3</v>
      </c>
      <c r="I70" s="73">
        <v>8</v>
      </c>
      <c r="J70" s="73">
        <v>4</v>
      </c>
      <c r="K70" s="73">
        <v>3</v>
      </c>
      <c r="L70" s="73">
        <v>3</v>
      </c>
      <c r="M70" s="73">
        <v>3</v>
      </c>
      <c r="N70" s="73">
        <v>3</v>
      </c>
      <c r="O70" s="73">
        <v>2</v>
      </c>
      <c r="P70" s="73">
        <v>5</v>
      </c>
      <c r="Q70" s="73">
        <v>2</v>
      </c>
      <c r="R70" s="73">
        <v>9</v>
      </c>
      <c r="S70" s="73">
        <v>2</v>
      </c>
      <c r="T70" s="73">
        <v>3</v>
      </c>
      <c r="U70" s="73" t="s">
        <v>21</v>
      </c>
      <c r="V70" s="73">
        <v>2</v>
      </c>
      <c r="W70" s="73" t="s">
        <v>21</v>
      </c>
      <c r="X70" s="73">
        <v>8</v>
      </c>
      <c r="Y70" s="73">
        <v>2</v>
      </c>
      <c r="Z70" s="73">
        <v>3</v>
      </c>
      <c r="AA70" s="73" t="s">
        <v>21</v>
      </c>
      <c r="AB70" s="73">
        <v>3</v>
      </c>
      <c r="AC70" s="73">
        <v>4</v>
      </c>
      <c r="AD70" s="73">
        <v>4</v>
      </c>
      <c r="AE70" s="73">
        <v>6</v>
      </c>
      <c r="AF70" s="95"/>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row>
    <row r="71" spans="1:84" s="53" customFormat="1" ht="12.75">
      <c r="A71" s="96"/>
      <c r="B71" s="99" t="s">
        <v>20</v>
      </c>
      <c r="C71" s="76"/>
      <c r="D71" s="50">
        <v>2</v>
      </c>
      <c r="E71" s="51" t="s">
        <v>21</v>
      </c>
      <c r="F71" s="51" t="s">
        <v>21</v>
      </c>
      <c r="G71" s="51" t="s">
        <v>21</v>
      </c>
      <c r="H71" s="51">
        <v>4</v>
      </c>
      <c r="I71" s="51" t="s">
        <v>21</v>
      </c>
      <c r="J71" s="51">
        <v>2</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95"/>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row>
    <row r="72" spans="1:84"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95"/>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row>
    <row r="73" spans="1:84" s="53" customFormat="1" ht="12.75">
      <c r="A73" s="96"/>
      <c r="B73" s="97" t="s">
        <v>23</v>
      </c>
      <c r="C73" s="98"/>
      <c r="D73" s="73">
        <v>1</v>
      </c>
      <c r="E73" s="73" t="s">
        <v>21</v>
      </c>
      <c r="F73" s="73">
        <v>1</v>
      </c>
      <c r="G73" s="73">
        <v>1</v>
      </c>
      <c r="H73" s="73">
        <v>2</v>
      </c>
      <c r="I73" s="73">
        <v>2</v>
      </c>
      <c r="J73" s="73" t="s">
        <v>21</v>
      </c>
      <c r="K73" s="73">
        <v>2</v>
      </c>
      <c r="L73" s="73">
        <v>1</v>
      </c>
      <c r="M73" s="73" t="s">
        <v>21</v>
      </c>
      <c r="N73" s="73">
        <v>2</v>
      </c>
      <c r="O73" s="73">
        <v>1</v>
      </c>
      <c r="P73" s="73" t="s">
        <v>21</v>
      </c>
      <c r="Q73" s="73">
        <v>1</v>
      </c>
      <c r="R73" s="73">
        <v>3</v>
      </c>
      <c r="S73" s="73">
        <v>2</v>
      </c>
      <c r="T73" s="73">
        <v>3</v>
      </c>
      <c r="U73" s="73">
        <v>1</v>
      </c>
      <c r="V73" s="73">
        <v>1</v>
      </c>
      <c r="W73" s="73">
        <v>1</v>
      </c>
      <c r="X73" s="73">
        <v>2</v>
      </c>
      <c r="Y73" s="73">
        <v>3</v>
      </c>
      <c r="Z73" s="73">
        <v>2</v>
      </c>
      <c r="AA73" s="73" t="s">
        <v>21</v>
      </c>
      <c r="AB73" s="73">
        <v>1</v>
      </c>
      <c r="AC73" s="73" t="s">
        <v>21</v>
      </c>
      <c r="AD73" s="73">
        <v>1</v>
      </c>
      <c r="AE73" s="73" t="s">
        <v>21</v>
      </c>
      <c r="AF73" s="95"/>
      <c r="AP73" s="46"/>
      <c r="AQ73" s="5"/>
      <c r="AR73" s="5"/>
      <c r="AS73" s="5"/>
      <c r="AT73" s="5"/>
      <c r="AU73" s="5"/>
      <c r="AV73" s="5"/>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row>
    <row r="74" spans="1:84" s="53" customFormat="1" ht="12.75">
      <c r="A74" s="96"/>
      <c r="B74" s="105" t="s">
        <v>27</v>
      </c>
      <c r="C74" s="103"/>
      <c r="D74" s="110">
        <v>2</v>
      </c>
      <c r="E74" s="110">
        <v>6</v>
      </c>
      <c r="F74" s="110" t="s">
        <v>21</v>
      </c>
      <c r="G74" s="110" t="s">
        <v>21</v>
      </c>
      <c r="H74" s="110">
        <v>2</v>
      </c>
      <c r="I74" s="110" t="s">
        <v>21</v>
      </c>
      <c r="J74" s="110">
        <v>9</v>
      </c>
      <c r="K74" s="110">
        <v>3</v>
      </c>
      <c r="L74" s="110">
        <v>3</v>
      </c>
      <c r="M74" s="110">
        <v>7</v>
      </c>
      <c r="N74" s="110">
        <v>2</v>
      </c>
      <c r="O74" s="110">
        <v>4</v>
      </c>
      <c r="P74" s="110" t="s">
        <v>21</v>
      </c>
      <c r="Q74" s="110">
        <v>2</v>
      </c>
      <c r="R74" s="110">
        <v>2</v>
      </c>
      <c r="S74" s="110">
        <v>4</v>
      </c>
      <c r="T74" s="110">
        <v>4</v>
      </c>
      <c r="U74" s="110" t="s">
        <v>21</v>
      </c>
      <c r="V74" s="110">
        <v>3</v>
      </c>
      <c r="W74" s="110">
        <v>2</v>
      </c>
      <c r="X74" s="111" t="s">
        <v>21</v>
      </c>
      <c r="Y74" s="111">
        <v>2</v>
      </c>
      <c r="Z74" s="111">
        <v>2</v>
      </c>
      <c r="AA74" s="111">
        <v>7</v>
      </c>
      <c r="AB74" s="111">
        <v>17</v>
      </c>
      <c r="AC74" s="111">
        <v>2</v>
      </c>
      <c r="AD74" s="111">
        <v>3</v>
      </c>
      <c r="AE74" s="110">
        <v>4</v>
      </c>
      <c r="AF74" s="95"/>
      <c r="AP74" s="46"/>
      <c r="AQ74" s="5"/>
      <c r="AR74" s="5"/>
      <c r="AS74" s="5"/>
      <c r="AT74" s="5"/>
      <c r="AU74" s="5"/>
      <c r="AV74" s="5"/>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row>
    <row r="75" spans="1:84" s="53" customFormat="1" ht="12.75">
      <c r="A75" s="92" t="s">
        <v>49</v>
      </c>
      <c r="B75" s="93" t="s">
        <v>9</v>
      </c>
      <c r="C75" s="94"/>
      <c r="D75" s="107" t="s">
        <v>21</v>
      </c>
      <c r="E75" s="25" t="s">
        <v>21</v>
      </c>
      <c r="F75" s="25" t="s">
        <v>21</v>
      </c>
      <c r="G75" s="25" t="s">
        <v>21</v>
      </c>
      <c r="H75" s="25" t="s">
        <v>21</v>
      </c>
      <c r="I75" s="25" t="s">
        <v>21</v>
      </c>
      <c r="J75" s="25" t="s">
        <v>21</v>
      </c>
      <c r="K75" s="25" t="s">
        <v>21</v>
      </c>
      <c r="L75" s="25" t="s">
        <v>21</v>
      </c>
      <c r="M75" s="25">
        <v>1</v>
      </c>
      <c r="N75" s="25" t="s">
        <v>21</v>
      </c>
      <c r="O75" s="25" t="s">
        <v>21</v>
      </c>
      <c r="P75" s="25" t="s">
        <v>21</v>
      </c>
      <c r="Q75" s="25" t="s">
        <v>21</v>
      </c>
      <c r="R75" s="25" t="s">
        <v>21</v>
      </c>
      <c r="S75" s="25" t="s">
        <v>21</v>
      </c>
      <c r="T75" s="25" t="s">
        <v>21</v>
      </c>
      <c r="U75" s="25" t="s">
        <v>21</v>
      </c>
      <c r="V75" s="25">
        <v>1</v>
      </c>
      <c r="W75" s="25" t="s">
        <v>21</v>
      </c>
      <c r="X75" s="25" t="s">
        <v>21</v>
      </c>
      <c r="Y75" s="25" t="s">
        <v>21</v>
      </c>
      <c r="Z75" s="25" t="s">
        <v>21</v>
      </c>
      <c r="AA75" s="25" t="s">
        <v>21</v>
      </c>
      <c r="AB75" s="25" t="s">
        <v>21</v>
      </c>
      <c r="AC75" s="25" t="s">
        <v>21</v>
      </c>
      <c r="AD75" s="25" t="s">
        <v>21</v>
      </c>
      <c r="AE75" s="25">
        <v>1</v>
      </c>
      <c r="AF75" s="95">
        <f>SUM(D75:AE80)</f>
        <v>229</v>
      </c>
      <c r="AP75" s="46"/>
      <c r="AQ75" s="5"/>
      <c r="AR75" s="5"/>
      <c r="AS75" s="5"/>
      <c r="AT75" s="5"/>
      <c r="AU75" s="5"/>
      <c r="AV75" s="5"/>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row>
    <row r="76" spans="1:84" s="53" customFormat="1" ht="12.75">
      <c r="A76" s="113" t="s">
        <v>50</v>
      </c>
      <c r="B76" s="97" t="s">
        <v>12</v>
      </c>
      <c r="C76" s="98"/>
      <c r="D76" s="108" t="s">
        <v>21</v>
      </c>
      <c r="E76" s="73">
        <v>2</v>
      </c>
      <c r="F76" s="73" t="s">
        <v>21</v>
      </c>
      <c r="G76" s="73">
        <v>1</v>
      </c>
      <c r="H76" s="73">
        <v>2</v>
      </c>
      <c r="I76" s="73">
        <v>2</v>
      </c>
      <c r="J76" s="73" t="s">
        <v>21</v>
      </c>
      <c r="K76" s="73">
        <v>1</v>
      </c>
      <c r="L76" s="73" t="s">
        <v>21</v>
      </c>
      <c r="M76" s="73" t="s">
        <v>21</v>
      </c>
      <c r="N76" s="73" t="s">
        <v>21</v>
      </c>
      <c r="O76" s="73">
        <v>1</v>
      </c>
      <c r="P76" s="73">
        <v>1</v>
      </c>
      <c r="Q76" s="73">
        <v>1</v>
      </c>
      <c r="R76" s="73" t="s">
        <v>21</v>
      </c>
      <c r="S76" s="73">
        <v>1</v>
      </c>
      <c r="T76" s="73" t="s">
        <v>21</v>
      </c>
      <c r="U76" s="73">
        <v>1</v>
      </c>
      <c r="V76" s="73">
        <v>2</v>
      </c>
      <c r="W76" s="73">
        <v>1</v>
      </c>
      <c r="X76" s="73">
        <v>2</v>
      </c>
      <c r="Y76" s="73" t="s">
        <v>21</v>
      </c>
      <c r="Z76" s="73">
        <v>4</v>
      </c>
      <c r="AA76" s="73">
        <v>2</v>
      </c>
      <c r="AB76" s="73">
        <v>1</v>
      </c>
      <c r="AC76" s="73" t="s">
        <v>21</v>
      </c>
      <c r="AD76" s="73">
        <v>1</v>
      </c>
      <c r="AE76" s="73" t="s">
        <v>21</v>
      </c>
      <c r="AF76" s="95"/>
      <c r="AP76" s="46"/>
      <c r="AQ76" s="5"/>
      <c r="AR76" s="5"/>
      <c r="AS76" s="5"/>
      <c r="AT76" s="5"/>
      <c r="AU76" s="5"/>
      <c r="AV76" s="5"/>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row>
    <row r="77" spans="1:84" s="53" customFormat="1" ht="12.75">
      <c r="A77" s="96"/>
      <c r="B77" s="97" t="s">
        <v>14</v>
      </c>
      <c r="C77" s="98"/>
      <c r="D77" s="108">
        <v>2</v>
      </c>
      <c r="E77" s="73">
        <v>1</v>
      </c>
      <c r="F77" s="73">
        <v>1</v>
      </c>
      <c r="G77" s="73">
        <v>1</v>
      </c>
      <c r="H77" s="73" t="s">
        <v>21</v>
      </c>
      <c r="I77" s="73" t="s">
        <v>21</v>
      </c>
      <c r="J77" s="73" t="s">
        <v>21</v>
      </c>
      <c r="K77" s="73">
        <v>1</v>
      </c>
      <c r="L77" s="73" t="s">
        <v>21</v>
      </c>
      <c r="M77" s="73">
        <v>1</v>
      </c>
      <c r="N77" s="73">
        <v>1</v>
      </c>
      <c r="O77" s="73" t="s">
        <v>21</v>
      </c>
      <c r="P77" s="73" t="s">
        <v>21</v>
      </c>
      <c r="Q77" s="73" t="s">
        <v>21</v>
      </c>
      <c r="R77" s="73">
        <v>1</v>
      </c>
      <c r="S77" s="73" t="s">
        <v>21</v>
      </c>
      <c r="T77" s="73">
        <v>2</v>
      </c>
      <c r="U77" s="73">
        <v>3</v>
      </c>
      <c r="V77" s="73" t="s">
        <v>21</v>
      </c>
      <c r="W77" s="73">
        <v>1</v>
      </c>
      <c r="X77" s="73" t="s">
        <v>21</v>
      </c>
      <c r="Y77" s="73">
        <v>1</v>
      </c>
      <c r="Z77" s="73">
        <v>4</v>
      </c>
      <c r="AA77" s="73">
        <v>1</v>
      </c>
      <c r="AB77" s="73">
        <v>1</v>
      </c>
      <c r="AC77" s="73">
        <v>1</v>
      </c>
      <c r="AD77" s="73">
        <v>1</v>
      </c>
      <c r="AE77" s="73">
        <v>1</v>
      </c>
      <c r="AF77" s="95"/>
      <c r="AP77" s="46"/>
      <c r="AQ77" s="5"/>
      <c r="AR77" s="5"/>
      <c r="AS77" s="5"/>
      <c r="AT77" s="5"/>
      <c r="AU77" s="5"/>
      <c r="AV77" s="5"/>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row>
    <row r="78" spans="1:84" s="53" customFormat="1" ht="12.75">
      <c r="A78" s="96"/>
      <c r="B78" s="97" t="s">
        <v>16</v>
      </c>
      <c r="C78" s="98"/>
      <c r="D78" s="108">
        <v>2</v>
      </c>
      <c r="E78" s="73">
        <v>2</v>
      </c>
      <c r="F78" s="73">
        <v>1</v>
      </c>
      <c r="G78" s="73">
        <v>1</v>
      </c>
      <c r="H78" s="73">
        <v>1</v>
      </c>
      <c r="I78" s="73">
        <v>3</v>
      </c>
      <c r="J78" s="73">
        <v>1</v>
      </c>
      <c r="K78" s="73" t="s">
        <v>21</v>
      </c>
      <c r="L78" s="73">
        <v>2</v>
      </c>
      <c r="M78" s="73" t="s">
        <v>21</v>
      </c>
      <c r="N78" s="73">
        <v>3</v>
      </c>
      <c r="O78" s="73" t="s">
        <v>21</v>
      </c>
      <c r="P78" s="73" t="s">
        <v>21</v>
      </c>
      <c r="Q78" s="73">
        <v>3</v>
      </c>
      <c r="R78" s="73">
        <v>1</v>
      </c>
      <c r="S78" s="73">
        <v>1</v>
      </c>
      <c r="T78" s="73" t="s">
        <v>21</v>
      </c>
      <c r="U78" s="73" t="s">
        <v>21</v>
      </c>
      <c r="V78" s="73" t="s">
        <v>21</v>
      </c>
      <c r="W78" s="73">
        <v>2</v>
      </c>
      <c r="X78" s="73">
        <v>1</v>
      </c>
      <c r="Y78" s="73" t="s">
        <v>21</v>
      </c>
      <c r="Z78" s="73" t="s">
        <v>21</v>
      </c>
      <c r="AA78" s="73" t="s">
        <v>21</v>
      </c>
      <c r="AB78" s="73" t="s">
        <v>21</v>
      </c>
      <c r="AC78" s="73">
        <v>1</v>
      </c>
      <c r="AD78" s="73" t="s">
        <v>21</v>
      </c>
      <c r="AE78" s="73" t="s">
        <v>21</v>
      </c>
      <c r="AF78" s="95"/>
      <c r="AP78" s="46"/>
      <c r="AQ78" s="5"/>
      <c r="AR78" s="5"/>
      <c r="AS78" s="5"/>
      <c r="AT78" s="5"/>
      <c r="AU78" s="5"/>
      <c r="AV78" s="5"/>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row>
    <row r="79" spans="1:84" s="53" customFormat="1" ht="12.75">
      <c r="A79" s="96"/>
      <c r="B79" s="97" t="s">
        <v>17</v>
      </c>
      <c r="C79" s="98"/>
      <c r="D79" s="108">
        <v>7</v>
      </c>
      <c r="E79" s="73">
        <v>6</v>
      </c>
      <c r="F79" s="73" t="s">
        <v>21</v>
      </c>
      <c r="G79" s="73">
        <v>4</v>
      </c>
      <c r="H79" s="73">
        <v>5</v>
      </c>
      <c r="I79" s="73">
        <v>3</v>
      </c>
      <c r="J79" s="73">
        <v>2</v>
      </c>
      <c r="K79" s="73">
        <v>3</v>
      </c>
      <c r="L79" s="73">
        <v>6</v>
      </c>
      <c r="M79" s="73">
        <v>8</v>
      </c>
      <c r="N79" s="73">
        <v>6</v>
      </c>
      <c r="O79" s="73">
        <v>4</v>
      </c>
      <c r="P79" s="73">
        <v>1</v>
      </c>
      <c r="Q79" s="73">
        <v>2</v>
      </c>
      <c r="R79" s="73">
        <v>3</v>
      </c>
      <c r="S79" s="73">
        <v>1</v>
      </c>
      <c r="T79" s="73">
        <v>4</v>
      </c>
      <c r="U79" s="73">
        <v>7</v>
      </c>
      <c r="V79" s="73">
        <v>9</v>
      </c>
      <c r="W79" s="73">
        <v>7</v>
      </c>
      <c r="X79" s="73">
        <v>2</v>
      </c>
      <c r="Y79" s="73">
        <v>2</v>
      </c>
      <c r="Z79" s="73">
        <v>6</v>
      </c>
      <c r="AA79" s="73">
        <v>1</v>
      </c>
      <c r="AB79" s="73">
        <v>4</v>
      </c>
      <c r="AC79" s="73">
        <v>1</v>
      </c>
      <c r="AD79" s="73">
        <v>3</v>
      </c>
      <c r="AE79" s="73">
        <v>1</v>
      </c>
      <c r="AF79" s="95"/>
      <c r="AP79" s="46"/>
      <c r="AQ79" s="5"/>
      <c r="AR79" s="5"/>
      <c r="AS79" s="5"/>
      <c r="AT79" s="5"/>
      <c r="AU79" s="5"/>
      <c r="AV79" s="5"/>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row>
    <row r="80" spans="1:84" s="53" customFormat="1" ht="12.75">
      <c r="A80" s="101"/>
      <c r="B80" s="115" t="s">
        <v>20</v>
      </c>
      <c r="C80" s="116"/>
      <c r="D80" s="117">
        <v>1</v>
      </c>
      <c r="E80" s="118">
        <v>3</v>
      </c>
      <c r="F80" s="118" t="s">
        <v>21</v>
      </c>
      <c r="G80" s="118">
        <v>1</v>
      </c>
      <c r="H80" s="118" t="s">
        <v>21</v>
      </c>
      <c r="I80" s="118">
        <v>2</v>
      </c>
      <c r="J80" s="118">
        <v>1</v>
      </c>
      <c r="K80" s="118">
        <v>1</v>
      </c>
      <c r="L80" s="118">
        <v>2</v>
      </c>
      <c r="M80" s="118">
        <v>5</v>
      </c>
      <c r="N80" s="118">
        <v>1</v>
      </c>
      <c r="O80" s="118" t="s">
        <v>21</v>
      </c>
      <c r="P80" s="118">
        <v>1</v>
      </c>
      <c r="Q80" s="118">
        <v>1</v>
      </c>
      <c r="R80" s="118">
        <v>1</v>
      </c>
      <c r="S80" s="118">
        <v>3</v>
      </c>
      <c r="T80" s="118" t="s">
        <v>21</v>
      </c>
      <c r="U80" s="118">
        <v>3</v>
      </c>
      <c r="V80" s="118">
        <v>1</v>
      </c>
      <c r="W80" s="118">
        <v>1</v>
      </c>
      <c r="X80" s="118" t="s">
        <v>21</v>
      </c>
      <c r="Y80" s="118" t="s">
        <v>21</v>
      </c>
      <c r="Z80" s="118">
        <v>7</v>
      </c>
      <c r="AA80" s="118">
        <v>2</v>
      </c>
      <c r="AB80" s="118">
        <v>1</v>
      </c>
      <c r="AC80" s="118">
        <v>3</v>
      </c>
      <c r="AD80" s="118" t="s">
        <v>21</v>
      </c>
      <c r="AE80" s="118">
        <v>1</v>
      </c>
      <c r="AF80" s="95"/>
      <c r="AP80" s="46"/>
      <c r="AQ80" s="5"/>
      <c r="AR80" s="5"/>
      <c r="AS80" s="5"/>
      <c r="AT80" s="5"/>
      <c r="AU80" s="5"/>
      <c r="AV80" s="5"/>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row>
    <row r="81" spans="1:35" ht="14.25">
      <c r="A81" s="1" t="s">
        <v>51</v>
      </c>
      <c r="AF81" s="2"/>
      <c r="AG81" s="1"/>
      <c r="AH81" s="10"/>
      <c r="AI81" s="10"/>
    </row>
    <row r="82" spans="1:33" ht="14.25">
      <c r="A82" s="120" t="s">
        <v>52</v>
      </c>
      <c r="AF82" s="2"/>
      <c r="AG82" s="1"/>
    </row>
    <row r="83" spans="1:34" ht="14.25">
      <c r="A83" s="120" t="s">
        <v>53</v>
      </c>
      <c r="AF83" s="2"/>
      <c r="AH83" s="1"/>
    </row>
    <row r="84" spans="1:34" ht="14.25">
      <c r="A84" s="120" t="s">
        <v>54</v>
      </c>
      <c r="AF84" s="2"/>
      <c r="AH84" s="1"/>
    </row>
    <row r="85" spans="1:34" ht="14.25">
      <c r="A85" s="120" t="s">
        <v>55</v>
      </c>
      <c r="AF85" s="2"/>
      <c r="AH85" s="1"/>
    </row>
    <row r="86" spans="1:34" ht="14.25">
      <c r="A86" s="120" t="s">
        <v>56</v>
      </c>
      <c r="AF86" s="2"/>
      <c r="AH86" s="1"/>
    </row>
    <row r="87" spans="1:34" ht="14.25">
      <c r="A87" s="120" t="s">
        <v>57</v>
      </c>
      <c r="AF87" s="2"/>
      <c r="AH87" s="1"/>
    </row>
    <row r="88" spans="1:34" ht="14.25">
      <c r="A88" s="120" t="s">
        <v>59</v>
      </c>
      <c r="AF88" s="2"/>
      <c r="AH88" s="1"/>
    </row>
    <row r="89" spans="1:34" ht="14.25">
      <c r="A89" s="120" t="s">
        <v>60</v>
      </c>
      <c r="AF89" s="2"/>
      <c r="AH89" s="1"/>
    </row>
    <row r="90" spans="1:34" ht="14.25">
      <c r="A90" s="120" t="s">
        <v>61</v>
      </c>
      <c r="AF90" s="2"/>
      <c r="AH90" s="1"/>
    </row>
    <row r="91" spans="1:34" ht="14.25">
      <c r="A91" s="120" t="s">
        <v>62</v>
      </c>
      <c r="AF91" s="2"/>
      <c r="AH91" s="1"/>
    </row>
    <row r="92" spans="1:34" ht="14.25">
      <c r="A92" s="120" t="s">
        <v>63</v>
      </c>
      <c r="AF92" s="2"/>
      <c r="AH92" s="1"/>
    </row>
    <row r="93" spans="1:34" ht="14.25">
      <c r="A93" s="120" t="s">
        <v>64</v>
      </c>
      <c r="AF93" s="2"/>
      <c r="AH93" s="1"/>
    </row>
    <row r="94" spans="1:34" ht="14.25">
      <c r="A94" s="120" t="s">
        <v>65</v>
      </c>
      <c r="AF94" s="2"/>
      <c r="AH94" s="1"/>
    </row>
    <row r="95" spans="1:34" ht="14.25">
      <c r="A95" s="120" t="s">
        <v>66</v>
      </c>
      <c r="AF95" s="2"/>
      <c r="AH95" s="1"/>
    </row>
    <row r="96" spans="1:34" ht="14.25">
      <c r="A96" s="120" t="s">
        <v>67</v>
      </c>
      <c r="AF96" s="2"/>
      <c r="AH96" s="1"/>
    </row>
    <row r="97" spans="1:34" ht="14.25">
      <c r="A97" s="120" t="s">
        <v>68</v>
      </c>
      <c r="AF97" s="2"/>
      <c r="AH97" s="1"/>
    </row>
  </sheetData>
  <sheetProtection selectLockedCells="1" selectUnlockedCells="1"/>
  <mergeCells count="10">
    <mergeCell ref="A1:C2"/>
    <mergeCell ref="AF1:AF2"/>
    <mergeCell ref="A25:B25"/>
    <mergeCell ref="A26:B26"/>
    <mergeCell ref="A27:A28"/>
    <mergeCell ref="A29:A30"/>
    <mergeCell ref="AF48:AF56"/>
    <mergeCell ref="AF57:AF65"/>
    <mergeCell ref="AF66:AF74"/>
    <mergeCell ref="AF75:AF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CI97"/>
  <sheetViews>
    <sheetView zoomScale="80" zoomScaleNormal="80" workbookViewId="0" topLeftCell="A1">
      <pane xSplit="3" ySplit="2" topLeftCell="D76" activePane="bottomRight" state="frozen"/>
      <selection pane="topLeft" activeCell="A1" sqref="A1"/>
      <selection pane="topRight" activeCell="D1" sqref="D1"/>
      <selection pane="bottomLeft" activeCell="A76" sqref="A76"/>
      <selection pane="bottomRight" activeCell="A81" sqref="A81"/>
    </sheetView>
  </sheetViews>
  <sheetFormatPr defaultColWidth="9.140625" defaultRowHeight="12.75"/>
  <cols>
    <col min="1" max="1" width="11.7109375" style="1" customWidth="1"/>
    <col min="2" max="2" width="9.7109375" style="1" customWidth="1"/>
    <col min="3" max="3" width="25.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44" width="9.7109375" style="2" customWidth="1"/>
    <col min="45" max="45" width="9.7109375" style="5" customWidth="1"/>
    <col min="46" max="76" width="2.7109375" style="5" customWidth="1"/>
    <col min="77" max="87" width="9.7109375" style="5" customWidth="1"/>
    <col min="88" max="16384" width="9.7109375" style="2" customWidth="1"/>
  </cols>
  <sheetData>
    <row r="1" spans="1:87" s="10" customFormat="1" ht="12.75" customHeight="1">
      <c r="A1" s="6" t="s">
        <v>70</v>
      </c>
      <c r="B1" s="6"/>
      <c r="C1" s="6"/>
      <c r="D1" s="7" t="s">
        <v>3</v>
      </c>
      <c r="E1" s="7" t="s">
        <v>4</v>
      </c>
      <c r="F1" s="7" t="s">
        <v>5</v>
      </c>
      <c r="G1" s="7" t="s">
        <v>6</v>
      </c>
      <c r="H1" s="7" t="s">
        <v>1</v>
      </c>
      <c r="I1" s="7" t="s">
        <v>1</v>
      </c>
      <c r="J1" s="7" t="s">
        <v>2</v>
      </c>
      <c r="K1" s="7" t="s">
        <v>3</v>
      </c>
      <c r="L1" s="7" t="s">
        <v>4</v>
      </c>
      <c r="M1" s="7" t="s">
        <v>5</v>
      </c>
      <c r="N1" s="7" t="s">
        <v>6</v>
      </c>
      <c r="O1" s="7" t="s">
        <v>1</v>
      </c>
      <c r="P1" s="7" t="s">
        <v>1</v>
      </c>
      <c r="Q1" s="7" t="s">
        <v>2</v>
      </c>
      <c r="R1" s="7" t="s">
        <v>3</v>
      </c>
      <c r="S1" s="7" t="s">
        <v>4</v>
      </c>
      <c r="T1" s="7" t="s">
        <v>5</v>
      </c>
      <c r="U1" s="7" t="s">
        <v>6</v>
      </c>
      <c r="V1" s="7" t="s">
        <v>1</v>
      </c>
      <c r="W1" s="7" t="s">
        <v>1</v>
      </c>
      <c r="X1" s="7" t="s">
        <v>2</v>
      </c>
      <c r="Y1" s="7" t="s">
        <v>3</v>
      </c>
      <c r="Z1" s="7" t="s">
        <v>4</v>
      </c>
      <c r="AA1" s="7" t="s">
        <v>5</v>
      </c>
      <c r="AB1" s="7" t="s">
        <v>6</v>
      </c>
      <c r="AC1" s="7" t="s">
        <v>1</v>
      </c>
      <c r="AD1" s="7" t="s">
        <v>1</v>
      </c>
      <c r="AE1" s="7" t="s">
        <v>2</v>
      </c>
      <c r="AF1" s="7" t="s">
        <v>3</v>
      </c>
      <c r="AG1" s="7" t="s">
        <v>4</v>
      </c>
      <c r="AH1" s="8" t="s">
        <v>5</v>
      </c>
      <c r="AI1" s="9" t="s">
        <v>7</v>
      </c>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S2" s="11"/>
      <c r="AT2" s="11">
        <v>1</v>
      </c>
      <c r="AU2" s="11">
        <v>2</v>
      </c>
      <c r="AV2" s="11">
        <v>3</v>
      </c>
      <c r="AW2" s="11">
        <v>4</v>
      </c>
      <c r="AX2" s="11">
        <v>5</v>
      </c>
      <c r="AY2" s="11">
        <v>6</v>
      </c>
      <c r="AZ2" s="11">
        <v>7</v>
      </c>
      <c r="BA2" s="11">
        <v>8</v>
      </c>
      <c r="BB2" s="11">
        <v>9</v>
      </c>
      <c r="BC2" s="11">
        <v>10</v>
      </c>
      <c r="BD2" s="11">
        <v>11</v>
      </c>
      <c r="BE2" s="11">
        <v>12</v>
      </c>
      <c r="BF2" s="11">
        <v>13</v>
      </c>
      <c r="BG2" s="11">
        <v>14</v>
      </c>
      <c r="BH2" s="11">
        <v>15</v>
      </c>
      <c r="BI2" s="11">
        <v>16</v>
      </c>
      <c r="BJ2" s="11">
        <v>17</v>
      </c>
      <c r="BK2" s="11">
        <v>18</v>
      </c>
      <c r="BL2" s="11">
        <v>19</v>
      </c>
      <c r="BM2" s="11">
        <v>20</v>
      </c>
      <c r="BN2" s="11">
        <v>21</v>
      </c>
      <c r="BO2" s="11">
        <v>22</v>
      </c>
      <c r="BP2" s="11">
        <v>23</v>
      </c>
      <c r="BQ2" s="11">
        <v>24</v>
      </c>
      <c r="BR2" s="11">
        <v>25</v>
      </c>
      <c r="BS2" s="11">
        <v>26</v>
      </c>
      <c r="BT2" s="11">
        <v>27</v>
      </c>
      <c r="BU2" s="11">
        <v>28</v>
      </c>
      <c r="BV2" s="11">
        <v>29</v>
      </c>
      <c r="BW2" s="11">
        <v>30</v>
      </c>
      <c r="BX2" s="11">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1" t="s">
        <v>9</v>
      </c>
      <c r="AT3" s="11">
        <f aca="true" t="shared" si="0" ref="AT3:AT4">D25</f>
        <v>81</v>
      </c>
      <c r="AU3" s="11">
        <f aca="true" t="shared" si="1" ref="AU3:AU4">E25</f>
        <v>67</v>
      </c>
      <c r="AV3" s="11">
        <f aca="true" t="shared" si="2" ref="AV3:AV4">F25</f>
        <v>58</v>
      </c>
      <c r="AW3" s="11">
        <f aca="true" t="shared" si="3" ref="AW3:AW4">G25</f>
        <v>71</v>
      </c>
      <c r="AX3" s="11">
        <f aca="true" t="shared" si="4" ref="AX3:AX4">H25</f>
        <v>77</v>
      </c>
      <c r="AY3" s="11">
        <f aca="true" t="shared" si="5" ref="AY3:AY4">I25</f>
        <v>97</v>
      </c>
      <c r="AZ3" s="11">
        <f aca="true" t="shared" si="6" ref="AZ3:AZ4">J25</f>
        <v>80</v>
      </c>
      <c r="BA3" s="11">
        <f aca="true" t="shared" si="7" ref="BA3:BA4">K25</f>
        <v>67</v>
      </c>
      <c r="BB3" s="11">
        <f aca="true" t="shared" si="8" ref="BB3:BB4">L25</f>
        <v>67</v>
      </c>
      <c r="BC3" s="11">
        <f aca="true" t="shared" si="9" ref="BC3:BC4">M25</f>
        <v>67</v>
      </c>
      <c r="BD3" s="11">
        <f aca="true" t="shared" si="10" ref="BD3:BD4">N25</f>
        <v>76</v>
      </c>
      <c r="BE3" s="11">
        <f aca="true" t="shared" si="11" ref="BE3:BE4">O25</f>
        <v>84</v>
      </c>
      <c r="BF3" s="11">
        <f aca="true" t="shared" si="12" ref="BF3:BF4">P25</f>
        <v>116</v>
      </c>
      <c r="BG3" s="11">
        <f aca="true" t="shared" si="13" ref="BG3:BG4">Q25</f>
        <v>80</v>
      </c>
      <c r="BH3" s="11">
        <f aca="true" t="shared" si="14" ref="BH3:BH4">R25</f>
        <v>82</v>
      </c>
      <c r="BI3" s="11">
        <f aca="true" t="shared" si="15" ref="BI3:BI4">S25</f>
        <v>71</v>
      </c>
      <c r="BJ3" s="11">
        <f aca="true" t="shared" si="16" ref="BJ3:BJ4">T25</f>
        <v>81</v>
      </c>
      <c r="BK3" s="11">
        <f aca="true" t="shared" si="17" ref="BK3:BK4">U25</f>
        <v>106</v>
      </c>
      <c r="BL3" s="11">
        <f aca="true" t="shared" si="18" ref="BL3:BL4">V25</f>
        <v>24</v>
      </c>
      <c r="BM3" s="11">
        <f aca="true" t="shared" si="19" ref="BM3:BM4">W25</f>
        <v>19</v>
      </c>
      <c r="BN3" s="11">
        <f aca="true" t="shared" si="20" ref="BN3:BN4">X25</f>
        <v>85</v>
      </c>
      <c r="BO3" s="11">
        <f aca="true" t="shared" si="21" ref="BO3:BO4">Y25</f>
        <v>74</v>
      </c>
      <c r="BP3" s="11">
        <f aca="true" t="shared" si="22" ref="BP3:BP4">Z25</f>
        <v>81</v>
      </c>
      <c r="BQ3" s="11">
        <f aca="true" t="shared" si="23" ref="BQ3:BQ4">AA25</f>
        <v>67</v>
      </c>
      <c r="BR3" s="11">
        <f aca="true" t="shared" si="24" ref="BR3:BR4">AB25</f>
        <v>103</v>
      </c>
      <c r="BS3" s="11">
        <f aca="true" t="shared" si="25" ref="BS3:BS4">AC25</f>
        <v>34</v>
      </c>
      <c r="BT3" s="11">
        <f aca="true" t="shared" si="26" ref="BT3:BT4">AD25</f>
        <v>32</v>
      </c>
      <c r="BU3" s="11">
        <f aca="true" t="shared" si="27" ref="BU3:BU4">AE25</f>
        <v>95</v>
      </c>
      <c r="BV3" s="11">
        <f aca="true" t="shared" si="28" ref="BV3:BV4">AF25</f>
        <v>94</v>
      </c>
      <c r="BW3" s="11">
        <f aca="true" t="shared" si="29" ref="BW3:BW4">AG25</f>
        <v>86</v>
      </c>
      <c r="BX3" s="11">
        <f aca="true" t="shared" si="30" ref="BX3:BX4">AH25</f>
        <v>69</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1" t="s">
        <v>12</v>
      </c>
      <c r="AT4" s="11">
        <f t="shared" si="0"/>
        <v>84</v>
      </c>
      <c r="AU4" s="11">
        <f t="shared" si="1"/>
        <v>100</v>
      </c>
      <c r="AV4" s="11">
        <f t="shared" si="2"/>
        <v>85</v>
      </c>
      <c r="AW4" s="11">
        <f t="shared" si="3"/>
        <v>110</v>
      </c>
      <c r="AX4" s="11">
        <f t="shared" si="4"/>
        <v>108</v>
      </c>
      <c r="AY4" s="11">
        <f t="shared" si="5"/>
        <v>96</v>
      </c>
      <c r="AZ4" s="11">
        <f t="shared" si="6"/>
        <v>79</v>
      </c>
      <c r="BA4" s="11">
        <f t="shared" si="7"/>
        <v>95</v>
      </c>
      <c r="BB4" s="11">
        <f t="shared" si="8"/>
        <v>85</v>
      </c>
      <c r="BC4" s="11">
        <f t="shared" si="9"/>
        <v>71</v>
      </c>
      <c r="BD4" s="11">
        <f t="shared" si="10"/>
        <v>87</v>
      </c>
      <c r="BE4" s="11">
        <f t="shared" si="11"/>
        <v>97</v>
      </c>
      <c r="BF4" s="11">
        <f t="shared" si="12"/>
        <v>93</v>
      </c>
      <c r="BG4" s="11">
        <f t="shared" si="13"/>
        <v>77</v>
      </c>
      <c r="BH4" s="11">
        <f t="shared" si="14"/>
        <v>79</v>
      </c>
      <c r="BI4" s="11">
        <f t="shared" si="15"/>
        <v>90</v>
      </c>
      <c r="BJ4" s="11">
        <f t="shared" si="16"/>
        <v>71</v>
      </c>
      <c r="BK4" s="11">
        <f t="shared" si="17"/>
        <v>103</v>
      </c>
      <c r="BL4" s="11">
        <f t="shared" si="18"/>
        <v>14</v>
      </c>
      <c r="BM4" s="11">
        <f t="shared" si="19"/>
        <v>10</v>
      </c>
      <c r="BN4" s="11">
        <f t="shared" si="20"/>
        <v>75</v>
      </c>
      <c r="BO4" s="11">
        <f t="shared" si="21"/>
        <v>70</v>
      </c>
      <c r="BP4" s="11">
        <f t="shared" si="22"/>
        <v>113</v>
      </c>
      <c r="BQ4" s="11">
        <f t="shared" si="23"/>
        <v>87</v>
      </c>
      <c r="BR4" s="11">
        <f t="shared" si="24"/>
        <v>96</v>
      </c>
      <c r="BS4" s="11">
        <f t="shared" si="25"/>
        <v>24</v>
      </c>
      <c r="BT4" s="11">
        <f t="shared" si="26"/>
        <v>62</v>
      </c>
      <c r="BU4" s="11">
        <f t="shared" si="27"/>
        <v>105</v>
      </c>
      <c r="BV4" s="11">
        <f t="shared" si="28"/>
        <v>87</v>
      </c>
      <c r="BW4" s="11">
        <f t="shared" si="29"/>
        <v>95</v>
      </c>
      <c r="BX4" s="11">
        <f t="shared" si="30"/>
        <v>95</v>
      </c>
      <c r="BY4" s="11"/>
      <c r="BZ4" s="11"/>
      <c r="CA4" s="11"/>
      <c r="CB4" s="11"/>
      <c r="CC4" s="11"/>
      <c r="CD4" s="11"/>
      <c r="CE4" s="11"/>
      <c r="CF4" s="11"/>
      <c r="CG4" s="11"/>
      <c r="CH4" s="11"/>
      <c r="CI4" s="11"/>
    </row>
    <row r="5" spans="1:87" s="10" customFormat="1" ht="12.75">
      <c r="A5" s="29"/>
      <c r="B5" s="30"/>
      <c r="C5" s="31" t="s">
        <v>13</v>
      </c>
      <c r="D5" s="32">
        <v>19</v>
      </c>
      <c r="E5" s="33">
        <v>19</v>
      </c>
      <c r="F5" s="33">
        <v>18</v>
      </c>
      <c r="G5" s="33">
        <v>19</v>
      </c>
      <c r="H5" s="33">
        <v>21</v>
      </c>
      <c r="I5" s="33">
        <v>20</v>
      </c>
      <c r="J5" s="33">
        <v>21</v>
      </c>
      <c r="K5" s="33">
        <v>19</v>
      </c>
      <c r="L5" s="33">
        <v>18</v>
      </c>
      <c r="M5" s="33">
        <v>18</v>
      </c>
      <c r="N5" s="33">
        <v>14</v>
      </c>
      <c r="O5" s="33">
        <v>18</v>
      </c>
      <c r="P5" s="33">
        <v>20</v>
      </c>
      <c r="Q5" s="33">
        <v>16</v>
      </c>
      <c r="R5" s="33">
        <v>14</v>
      </c>
      <c r="S5" s="33">
        <v>15</v>
      </c>
      <c r="T5" s="33">
        <v>18</v>
      </c>
      <c r="U5" s="33">
        <v>16</v>
      </c>
      <c r="V5" s="33">
        <v>16</v>
      </c>
      <c r="W5" s="33">
        <v>16</v>
      </c>
      <c r="X5" s="33">
        <v>19</v>
      </c>
      <c r="Y5" s="33">
        <v>18</v>
      </c>
      <c r="Z5" s="33">
        <v>19</v>
      </c>
      <c r="AA5" s="33">
        <v>22</v>
      </c>
      <c r="AB5" s="33">
        <v>21</v>
      </c>
      <c r="AC5" s="33">
        <v>20</v>
      </c>
      <c r="AD5" s="33">
        <v>20</v>
      </c>
      <c r="AE5" s="33">
        <v>20</v>
      </c>
      <c r="AF5" s="33">
        <v>20</v>
      </c>
      <c r="AG5" s="33">
        <v>19</v>
      </c>
      <c r="AH5" s="33">
        <v>19</v>
      </c>
      <c r="AI5" s="34">
        <f t="shared" si="31"/>
        <v>572</v>
      </c>
      <c r="AS5" s="11" t="s">
        <v>14</v>
      </c>
      <c r="AT5" s="11">
        <f aca="true" t="shared" si="32" ref="AT5:AT6">D28</f>
        <v>185</v>
      </c>
      <c r="AU5" s="11">
        <f aca="true" t="shared" si="33" ref="AU5:AU6">E28</f>
        <v>199</v>
      </c>
      <c r="AV5" s="11">
        <f aca="true" t="shared" si="34" ref="AV5:AV6">F28</f>
        <v>192</v>
      </c>
      <c r="AW5" s="11">
        <f aca="true" t="shared" si="35" ref="AW5:AW6">G28</f>
        <v>201</v>
      </c>
      <c r="AX5" s="11">
        <f aca="true" t="shared" si="36" ref="AX5:AX6">H28</f>
        <v>214</v>
      </c>
      <c r="AY5" s="11">
        <f aca="true" t="shared" si="37" ref="AY5:AY6">I28</f>
        <v>200</v>
      </c>
      <c r="AZ5" s="11">
        <f aca="true" t="shared" si="38" ref="AZ5:AZ6">J28</f>
        <v>179</v>
      </c>
      <c r="BA5" s="11">
        <f aca="true" t="shared" si="39" ref="BA5:BA6">K28</f>
        <v>188</v>
      </c>
      <c r="BB5" s="11">
        <f aca="true" t="shared" si="40" ref="BB5:BB6">L28</f>
        <v>166</v>
      </c>
      <c r="BC5" s="11">
        <f aca="true" t="shared" si="41" ref="BC5:BC6">M28</f>
        <v>163</v>
      </c>
      <c r="BD5" s="11">
        <f aca="true" t="shared" si="42" ref="BD5:BD6">N28</f>
        <v>168</v>
      </c>
      <c r="BE5" s="11">
        <f aca="true" t="shared" si="43" ref="BE5:BE6">O28</f>
        <v>220</v>
      </c>
      <c r="BF5" s="11">
        <f aca="true" t="shared" si="44" ref="BF5:BF6">P28</f>
        <v>192</v>
      </c>
      <c r="BG5" s="11">
        <f aca="true" t="shared" si="45" ref="BG5:BG6">Q28</f>
        <v>152</v>
      </c>
      <c r="BH5" s="11">
        <f aca="true" t="shared" si="46" ref="BH5:BH6">R28</f>
        <v>162</v>
      </c>
      <c r="BI5" s="11">
        <f aca="true" t="shared" si="47" ref="BI5:BI6">S28</f>
        <v>180</v>
      </c>
      <c r="BJ5" s="11">
        <f aca="true" t="shared" si="48" ref="BJ5:BJ6">T28</f>
        <v>157</v>
      </c>
      <c r="BK5" s="11">
        <f aca="true" t="shared" si="49" ref="BK5:BK6">U28</f>
        <v>200</v>
      </c>
      <c r="BL5" s="11">
        <f aca="true" t="shared" si="50" ref="BL5:BL6">V28</f>
        <v>143</v>
      </c>
      <c r="BM5" s="11">
        <f aca="true" t="shared" si="51" ref="BM5:BM6">W28</f>
        <v>219</v>
      </c>
      <c r="BN5" s="11">
        <f aca="true" t="shared" si="52" ref="BN5:BN6">X28</f>
        <v>199</v>
      </c>
      <c r="BO5" s="11">
        <f aca="true" t="shared" si="53" ref="BO5:BO6">Y28</f>
        <v>207</v>
      </c>
      <c r="BP5" s="11">
        <f aca="true" t="shared" si="54" ref="BP5:BP6">Z28</f>
        <v>246</v>
      </c>
      <c r="BQ5" s="11">
        <f aca="true" t="shared" si="55" ref="BQ5:BQ6">AA28</f>
        <v>211</v>
      </c>
      <c r="BR5" s="11">
        <f aca="true" t="shared" si="56" ref="BR5:BR6">AB28</f>
        <v>286</v>
      </c>
      <c r="BS5" s="11">
        <f aca="true" t="shared" si="57" ref="BS5:BS6">AC28</f>
        <v>250</v>
      </c>
      <c r="BT5" s="11">
        <f aca="true" t="shared" si="58" ref="BT5:BT6">AD28</f>
        <v>240</v>
      </c>
      <c r="BU5" s="11">
        <f aca="true" t="shared" si="59" ref="BU5:BU6">AE28</f>
        <v>191</v>
      </c>
      <c r="BV5" s="11">
        <f aca="true" t="shared" si="60" ref="BV5:BV6">AF28</f>
        <v>208</v>
      </c>
      <c r="BW5" s="11">
        <f aca="true" t="shared" si="61" ref="BW5:BW6">AG28</f>
        <v>202</v>
      </c>
      <c r="BX5" s="11">
        <f aca="true" t="shared" si="62" ref="BX5:BX6">AH28</f>
        <v>187</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1" t="s">
        <v>16</v>
      </c>
      <c r="AT6" s="11">
        <f t="shared" si="32"/>
        <v>74</v>
      </c>
      <c r="AU6" s="11">
        <f t="shared" si="33"/>
        <v>96</v>
      </c>
      <c r="AV6" s="11">
        <f t="shared" si="34"/>
        <v>86</v>
      </c>
      <c r="AW6" s="11">
        <f t="shared" si="35"/>
        <v>90</v>
      </c>
      <c r="AX6" s="11">
        <f t="shared" si="36"/>
        <v>88</v>
      </c>
      <c r="AY6" s="11">
        <f t="shared" si="37"/>
        <v>113</v>
      </c>
      <c r="AZ6" s="11">
        <f t="shared" si="38"/>
        <v>90</v>
      </c>
      <c r="BA6" s="11">
        <f t="shared" si="39"/>
        <v>88</v>
      </c>
      <c r="BB6" s="11">
        <f t="shared" si="40"/>
        <v>85</v>
      </c>
      <c r="BC6" s="11">
        <f t="shared" si="41"/>
        <v>83</v>
      </c>
      <c r="BD6" s="11">
        <f t="shared" si="42"/>
        <v>91</v>
      </c>
      <c r="BE6" s="11">
        <f t="shared" si="43"/>
        <v>76</v>
      </c>
      <c r="BF6" s="11">
        <f t="shared" si="44"/>
        <v>78</v>
      </c>
      <c r="BG6" s="11">
        <f t="shared" si="45"/>
        <v>58</v>
      </c>
      <c r="BH6" s="11">
        <f t="shared" si="46"/>
        <v>83</v>
      </c>
      <c r="BI6" s="11">
        <f t="shared" si="47"/>
        <v>83</v>
      </c>
      <c r="BJ6" s="11">
        <f t="shared" si="48"/>
        <v>91</v>
      </c>
      <c r="BK6" s="11">
        <f t="shared" si="49"/>
        <v>94</v>
      </c>
      <c r="BL6" s="11">
        <f t="shared" si="50"/>
        <v>10</v>
      </c>
      <c r="BM6" s="11">
        <f t="shared" si="51"/>
        <v>6</v>
      </c>
      <c r="BN6" s="11">
        <f t="shared" si="52"/>
        <v>87</v>
      </c>
      <c r="BO6" s="11">
        <f t="shared" si="53"/>
        <v>82</v>
      </c>
      <c r="BP6" s="11">
        <f t="shared" si="54"/>
        <v>79</v>
      </c>
      <c r="BQ6" s="11">
        <f t="shared" si="55"/>
        <v>89</v>
      </c>
      <c r="BR6" s="11">
        <f t="shared" si="56"/>
        <v>93</v>
      </c>
      <c r="BS6" s="11">
        <f t="shared" si="57"/>
        <v>13</v>
      </c>
      <c r="BT6" s="11">
        <f t="shared" si="58"/>
        <v>18</v>
      </c>
      <c r="BU6" s="11">
        <f t="shared" si="59"/>
        <v>106</v>
      </c>
      <c r="BV6" s="11">
        <f t="shared" si="60"/>
        <v>94</v>
      </c>
      <c r="BW6" s="11">
        <f t="shared" si="61"/>
        <v>100</v>
      </c>
      <c r="BX6" s="11">
        <f t="shared" si="62"/>
        <v>102</v>
      </c>
      <c r="BY6" s="11"/>
      <c r="BZ6" s="11"/>
      <c r="CA6" s="11"/>
      <c r="CB6" s="11"/>
      <c r="CC6" s="11"/>
      <c r="CD6" s="11"/>
      <c r="CE6" s="11"/>
      <c r="CF6" s="11"/>
      <c r="CG6" s="11"/>
      <c r="CH6" s="11"/>
      <c r="CI6" s="11"/>
    </row>
    <row r="7" spans="1:87" s="10" customFormat="1" ht="12.75">
      <c r="A7" s="29"/>
      <c r="B7" s="30"/>
      <c r="C7" s="31" t="s">
        <v>13</v>
      </c>
      <c r="D7" s="32">
        <v>5</v>
      </c>
      <c r="E7" s="33">
        <v>3</v>
      </c>
      <c r="F7" s="33">
        <v>4</v>
      </c>
      <c r="G7" s="33">
        <v>5</v>
      </c>
      <c r="H7" s="33">
        <v>3</v>
      </c>
      <c r="I7" s="33">
        <v>4</v>
      </c>
      <c r="J7" s="33">
        <v>4</v>
      </c>
      <c r="K7" s="33">
        <v>2</v>
      </c>
      <c r="L7" s="33">
        <v>2</v>
      </c>
      <c r="M7" s="33">
        <v>3</v>
      </c>
      <c r="N7" s="33">
        <v>3</v>
      </c>
      <c r="O7" s="33">
        <v>4</v>
      </c>
      <c r="P7" s="33">
        <v>6</v>
      </c>
      <c r="Q7" s="33">
        <v>6</v>
      </c>
      <c r="R7" s="33">
        <v>6</v>
      </c>
      <c r="S7" s="33">
        <v>2</v>
      </c>
      <c r="T7" s="33">
        <v>2</v>
      </c>
      <c r="U7" s="33">
        <v>3</v>
      </c>
      <c r="V7" s="33">
        <v>2</v>
      </c>
      <c r="W7" s="33">
        <v>1</v>
      </c>
      <c r="X7" s="33">
        <v>5</v>
      </c>
      <c r="Y7" s="33">
        <v>4</v>
      </c>
      <c r="Z7" s="33">
        <v>5</v>
      </c>
      <c r="AA7" s="33">
        <v>4</v>
      </c>
      <c r="AB7" s="33">
        <v>4</v>
      </c>
      <c r="AC7" s="33">
        <v>5</v>
      </c>
      <c r="AD7" s="33">
        <v>4</v>
      </c>
      <c r="AE7" s="33">
        <v>5</v>
      </c>
      <c r="AF7" s="33">
        <v>6</v>
      </c>
      <c r="AG7" s="33">
        <v>2</v>
      </c>
      <c r="AH7" s="33">
        <v>2</v>
      </c>
      <c r="AI7" s="34">
        <f t="shared" si="31"/>
        <v>116</v>
      </c>
      <c r="AS7" s="11" t="s">
        <v>17</v>
      </c>
      <c r="AT7" s="11">
        <f>SUM(D32,D34,D36,D38)</f>
        <v>258</v>
      </c>
      <c r="AU7" s="11">
        <f>SUM(E32,E34,E36,E38)</f>
        <v>244</v>
      </c>
      <c r="AV7" s="11">
        <f>SUM(F32,F34,F36,F38)</f>
        <v>249</v>
      </c>
      <c r="AW7" s="11">
        <f>SUM(G32,G34,G36,G38)</f>
        <v>229</v>
      </c>
      <c r="AX7" s="11">
        <f>SUM(H32,H34,H36,H38)</f>
        <v>289</v>
      </c>
      <c r="AY7" s="11">
        <f>SUM(I32,I34,I36,I38)</f>
        <v>272</v>
      </c>
      <c r="AZ7" s="11">
        <f>SUM(J32,J34,J36,J38)</f>
        <v>266</v>
      </c>
      <c r="BA7" s="11">
        <f>SUM(K32,K34,K36,K38)</f>
        <v>238</v>
      </c>
      <c r="BB7" s="11">
        <f>SUM(L32,L34,L36,L38)</f>
        <v>199</v>
      </c>
      <c r="BC7" s="11">
        <f>SUM(M32,M34,M36,M38)</f>
        <v>215</v>
      </c>
      <c r="BD7" s="11">
        <f>SUM(N32,N34,N36,N38)</f>
        <v>215</v>
      </c>
      <c r="BE7" s="11">
        <f>SUM(O32,O34,O36,O38)</f>
        <v>248</v>
      </c>
      <c r="BF7" s="11">
        <f>SUM(P32,P34,P36,P38)</f>
        <v>257</v>
      </c>
      <c r="BG7" s="11">
        <f>SUM(Q32,Q34,Q36,Q38)</f>
        <v>239</v>
      </c>
      <c r="BH7" s="11">
        <f>SUM(R32,R34,R36,R38)</f>
        <v>244</v>
      </c>
      <c r="BI7" s="11">
        <f>SUM(S32,S34,S36,S38)</f>
        <v>257</v>
      </c>
      <c r="BJ7" s="11">
        <f>SUM(T32,T34,T36,T38)</f>
        <v>253</v>
      </c>
      <c r="BK7" s="11">
        <f>SUM(U32,U34,U36,U38)</f>
        <v>305</v>
      </c>
      <c r="BL7" s="11">
        <f>SUM(V32,V34,V36,V38)</f>
        <v>139</v>
      </c>
      <c r="BM7" s="11">
        <f>SUM(W32,W34,W36,W38)</f>
        <v>118</v>
      </c>
      <c r="BN7" s="11">
        <f>SUM(X32,X34,X36,X38)</f>
        <v>257</v>
      </c>
      <c r="BO7" s="11">
        <f>SUM(Y32,Y34,Y36,Y38)</f>
        <v>258</v>
      </c>
      <c r="BP7" s="11">
        <f>SUM(Z32,Z34,Z36,Z38)</f>
        <v>234</v>
      </c>
      <c r="BQ7" s="11">
        <f>SUM(AA32,AA34,AA36,AA38)</f>
        <v>247</v>
      </c>
      <c r="BR7" s="11">
        <f>SUM(AB32,AB34,AB36,AB38)</f>
        <v>321</v>
      </c>
      <c r="BS7" s="11">
        <f>SUM(AC32,AC34,AC36,AC38)</f>
        <v>165</v>
      </c>
      <c r="BT7" s="11">
        <f>SUM(AD32,AD34,AD36,AD38)</f>
        <v>197</v>
      </c>
      <c r="BU7" s="11">
        <f>SUM(AE32,AE34,AE36,AE38)</f>
        <v>299</v>
      </c>
      <c r="BV7" s="11">
        <f>SUM(AF32,AF34,AF36,AF38)</f>
        <v>273</v>
      </c>
      <c r="BW7" s="11">
        <f>SUM(AG32,AG34,AG36,AG38)</f>
        <v>284</v>
      </c>
      <c r="BX7" s="11">
        <f>SUM(AH32,AH34,AH36,AH38)</f>
        <v>260</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1" t="s">
        <v>19</v>
      </c>
      <c r="AT8" s="11">
        <f>SUM(D39,D40)</f>
        <v>57</v>
      </c>
      <c r="AU8" s="11">
        <f>SUM(E39,E40)</f>
        <v>29</v>
      </c>
      <c r="AV8" s="11">
        <f>SUM(F39,F40)</f>
        <v>37</v>
      </c>
      <c r="AW8" s="11">
        <f>SUM(G39,G40)</f>
        <v>35</v>
      </c>
      <c r="AX8" s="11">
        <f>SUM(H39,H40)</f>
        <v>29</v>
      </c>
      <c r="AY8" s="11">
        <f>SUM(I39,I40)</f>
        <v>53</v>
      </c>
      <c r="AZ8" s="11">
        <f>SUM(J39,J40)</f>
        <v>50</v>
      </c>
      <c r="BA8" s="11">
        <f>SUM(K39,K40)</f>
        <v>27</v>
      </c>
      <c r="BB8" s="11">
        <f>SUM(L39,L40)</f>
        <v>31</v>
      </c>
      <c r="BC8" s="11">
        <f>SUM(M39,M40)</f>
        <v>22</v>
      </c>
      <c r="BD8" s="11">
        <f>SUM(N39,N40)</f>
        <v>39</v>
      </c>
      <c r="BE8" s="11">
        <f>SUM(O39,O40)</f>
        <v>42</v>
      </c>
      <c r="BF8" s="11">
        <f>SUM(P39,P40)</f>
        <v>44</v>
      </c>
      <c r="BG8" s="11">
        <f>SUM(Q39,Q40)</f>
        <v>37</v>
      </c>
      <c r="BH8" s="11">
        <f>SUM(R39,R40)</f>
        <v>48</v>
      </c>
      <c r="BI8" s="11">
        <f>SUM(S39,S40)</f>
        <v>34</v>
      </c>
      <c r="BJ8" s="11">
        <f>SUM(T39,T40)</f>
        <v>25</v>
      </c>
      <c r="BK8" s="11">
        <f>SUM(U39,U40)</f>
        <v>43</v>
      </c>
      <c r="BL8" s="11">
        <f>SUM(V39,V40)</f>
        <v>20</v>
      </c>
      <c r="BM8" s="11">
        <f>SUM(W39,W40)</f>
        <v>28</v>
      </c>
      <c r="BN8" s="11">
        <f>SUM(X39,X40)</f>
        <v>46</v>
      </c>
      <c r="BO8" s="11">
        <f>SUM(Y39,Y40)</f>
        <v>46</v>
      </c>
      <c r="BP8" s="11">
        <f>SUM(Z39,Z40)</f>
        <v>26</v>
      </c>
      <c r="BQ8" s="11">
        <f>SUM(AA39,AA40)</f>
        <v>31</v>
      </c>
      <c r="BR8" s="11">
        <f>SUM(AB39,AB40)</f>
        <v>46</v>
      </c>
      <c r="BS8" s="11">
        <f>SUM(AC39,AC40)</f>
        <v>30</v>
      </c>
      <c r="BT8" s="11">
        <f>SUM(AD39,AD40)</f>
        <v>27</v>
      </c>
      <c r="BU8" s="11">
        <f>SUM(AE39,AE40)</f>
        <v>39</v>
      </c>
      <c r="BV8" s="11">
        <f>SUM(AF39,AF40)</f>
        <v>38</v>
      </c>
      <c r="BW8" s="11">
        <f>SUM(AG39,AG40)</f>
        <v>35</v>
      </c>
      <c r="BX8" s="11">
        <f>SUM(AH39,AH40)</f>
        <v>27</v>
      </c>
      <c r="BY8" s="11"/>
      <c r="BZ8" s="11"/>
      <c r="CA8" s="11"/>
      <c r="CB8" s="11"/>
      <c r="CC8" s="11"/>
      <c r="CD8" s="11"/>
      <c r="CE8" s="11"/>
      <c r="CF8" s="11"/>
      <c r="CG8" s="11"/>
      <c r="CH8" s="11"/>
      <c r="CI8" s="11"/>
    </row>
    <row r="9" spans="1:87" s="10" customFormat="1" ht="12.75">
      <c r="A9" s="40"/>
      <c r="B9" s="41"/>
      <c r="C9" s="42" t="s">
        <v>13</v>
      </c>
      <c r="D9" s="43">
        <v>6</v>
      </c>
      <c r="E9" s="44">
        <v>6</v>
      </c>
      <c r="F9" s="44">
        <v>6</v>
      </c>
      <c r="G9" s="44">
        <v>6</v>
      </c>
      <c r="H9" s="44">
        <v>6</v>
      </c>
      <c r="I9" s="44">
        <v>5</v>
      </c>
      <c r="J9" s="44">
        <v>4</v>
      </c>
      <c r="K9" s="44">
        <v>3</v>
      </c>
      <c r="L9" s="44">
        <v>3</v>
      </c>
      <c r="M9" s="44">
        <v>3</v>
      </c>
      <c r="N9" s="44">
        <v>3</v>
      </c>
      <c r="O9" s="44">
        <v>4</v>
      </c>
      <c r="P9" s="44">
        <v>3</v>
      </c>
      <c r="Q9" s="44">
        <v>5</v>
      </c>
      <c r="R9" s="44">
        <v>4</v>
      </c>
      <c r="S9" s="44">
        <v>4</v>
      </c>
      <c r="T9" s="44">
        <v>4</v>
      </c>
      <c r="U9" s="44">
        <v>5</v>
      </c>
      <c r="V9" s="44">
        <v>5</v>
      </c>
      <c r="W9" s="44">
        <v>5</v>
      </c>
      <c r="X9" s="44">
        <v>4</v>
      </c>
      <c r="Y9" s="44">
        <v>3</v>
      </c>
      <c r="Z9" s="44">
        <v>3</v>
      </c>
      <c r="AA9" s="44">
        <v>4</v>
      </c>
      <c r="AB9" s="44">
        <v>5</v>
      </c>
      <c r="AC9" s="44">
        <v>4</v>
      </c>
      <c r="AD9" s="44">
        <v>4</v>
      </c>
      <c r="AE9" s="44">
        <v>5</v>
      </c>
      <c r="AF9" s="44">
        <v>4</v>
      </c>
      <c r="AG9" s="44">
        <v>2</v>
      </c>
      <c r="AH9" s="44">
        <v>2</v>
      </c>
      <c r="AI9" s="45">
        <f t="shared" si="31"/>
        <v>130</v>
      </c>
      <c r="AS9" s="11" t="s">
        <v>20</v>
      </c>
      <c r="AT9" s="11">
        <f>D41</f>
        <v>116</v>
      </c>
      <c r="AU9" s="11">
        <f>E41</f>
        <v>142</v>
      </c>
      <c r="AV9" s="11">
        <f>F41</f>
        <v>153</v>
      </c>
      <c r="AW9" s="11">
        <f>G41</f>
        <v>138</v>
      </c>
      <c r="AX9" s="11">
        <f>H41</f>
        <v>149</v>
      </c>
      <c r="AY9" s="11">
        <f>I41</f>
        <v>149</v>
      </c>
      <c r="AZ9" s="11">
        <f>J41</f>
        <v>92</v>
      </c>
      <c r="BA9" s="11">
        <f>K41</f>
        <v>16</v>
      </c>
      <c r="BB9" s="11">
        <f>L41</f>
        <v>98</v>
      </c>
      <c r="BC9" s="11">
        <f>M41</f>
        <v>141</v>
      </c>
      <c r="BD9" s="11">
        <f>N41</f>
        <v>79</v>
      </c>
      <c r="BE9" s="11">
        <f>O41</f>
        <v>122</v>
      </c>
      <c r="BF9" s="11">
        <f>P41</f>
        <v>112</v>
      </c>
      <c r="BG9" s="11">
        <f>Q41</f>
        <v>134</v>
      </c>
      <c r="BH9" s="11">
        <f>R41</f>
        <v>132</v>
      </c>
      <c r="BI9" s="11">
        <f>S41</f>
        <v>125</v>
      </c>
      <c r="BJ9" s="11">
        <f>T41</f>
        <v>140</v>
      </c>
      <c r="BK9" s="11">
        <f>U41</f>
        <v>150</v>
      </c>
      <c r="BL9" s="11">
        <f>V41</f>
        <v>14</v>
      </c>
      <c r="BM9" s="11">
        <f>W41</f>
        <v>0</v>
      </c>
      <c r="BN9" s="11">
        <f>X41</f>
        <v>130</v>
      </c>
      <c r="BO9" s="11">
        <f>Y41</f>
        <v>119</v>
      </c>
      <c r="BP9" s="11">
        <f>Z41</f>
        <v>107</v>
      </c>
      <c r="BQ9" s="11">
        <f>AA41</f>
        <v>119</v>
      </c>
      <c r="BR9" s="11">
        <f>AB41</f>
        <v>138</v>
      </c>
      <c r="BS9" s="11">
        <f>AC41</f>
        <v>13</v>
      </c>
      <c r="BT9" s="11">
        <f>AD41</f>
        <v>6</v>
      </c>
      <c r="BU9" s="11">
        <f>AE41</f>
        <v>134</v>
      </c>
      <c r="BV9" s="11">
        <f>AF41</f>
        <v>114</v>
      </c>
      <c r="BW9" s="11">
        <f>AG41</f>
        <v>78</v>
      </c>
      <c r="BX9" s="11">
        <f>AH41</f>
        <v>130</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310</v>
      </c>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0" customFormat="1" ht="12.75">
      <c r="A11" s="29"/>
      <c r="B11" s="30"/>
      <c r="C11" s="31" t="s">
        <v>13</v>
      </c>
      <c r="D11" s="32">
        <v>7</v>
      </c>
      <c r="E11" s="33">
        <v>8</v>
      </c>
      <c r="F11" s="33">
        <v>7</v>
      </c>
      <c r="G11" s="33">
        <v>7</v>
      </c>
      <c r="H11" s="33">
        <v>7</v>
      </c>
      <c r="I11" s="33">
        <v>8</v>
      </c>
      <c r="J11" s="33">
        <v>9</v>
      </c>
      <c r="K11" s="33">
        <v>10</v>
      </c>
      <c r="L11" s="33">
        <v>9</v>
      </c>
      <c r="M11" s="33">
        <v>9</v>
      </c>
      <c r="N11" s="33">
        <v>8</v>
      </c>
      <c r="O11" s="33">
        <v>6</v>
      </c>
      <c r="P11" s="33">
        <v>7</v>
      </c>
      <c r="Q11" s="33">
        <v>8</v>
      </c>
      <c r="R11" s="33">
        <v>10</v>
      </c>
      <c r="S11" s="33">
        <v>7</v>
      </c>
      <c r="T11" s="33">
        <v>7</v>
      </c>
      <c r="U11" s="33">
        <v>9</v>
      </c>
      <c r="V11" s="33">
        <v>8</v>
      </c>
      <c r="W11" s="33">
        <v>8</v>
      </c>
      <c r="X11" s="33">
        <v>7</v>
      </c>
      <c r="Y11" s="33">
        <v>8</v>
      </c>
      <c r="Z11" s="33">
        <v>7</v>
      </c>
      <c r="AA11" s="33">
        <v>8</v>
      </c>
      <c r="AB11" s="33">
        <v>9</v>
      </c>
      <c r="AC11" s="33">
        <v>7</v>
      </c>
      <c r="AD11" s="33">
        <v>6</v>
      </c>
      <c r="AE11" s="33">
        <v>8</v>
      </c>
      <c r="AF11" s="33">
        <v>10</v>
      </c>
      <c r="AG11" s="33">
        <v>9</v>
      </c>
      <c r="AH11" s="33">
        <v>8</v>
      </c>
      <c r="AI11" s="34">
        <f t="shared" si="31"/>
        <v>246</v>
      </c>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10" customFormat="1" ht="12.75">
      <c r="A13" s="40"/>
      <c r="B13" s="41"/>
      <c r="C13" s="42" t="s">
        <v>13</v>
      </c>
      <c r="D13" s="43">
        <v>3</v>
      </c>
      <c r="E13" s="44">
        <v>3</v>
      </c>
      <c r="F13" s="44">
        <v>3</v>
      </c>
      <c r="G13" s="44">
        <v>3</v>
      </c>
      <c r="H13" s="44">
        <v>3</v>
      </c>
      <c r="I13" s="44">
        <v>3</v>
      </c>
      <c r="J13" s="44">
        <v>4</v>
      </c>
      <c r="K13" s="44">
        <v>4</v>
      </c>
      <c r="L13" s="44">
        <v>4</v>
      </c>
      <c r="M13" s="44">
        <v>4</v>
      </c>
      <c r="N13" s="44">
        <v>3</v>
      </c>
      <c r="O13" s="44">
        <v>3</v>
      </c>
      <c r="P13" s="44">
        <v>2</v>
      </c>
      <c r="Q13" s="44">
        <v>2</v>
      </c>
      <c r="R13" s="44">
        <v>4</v>
      </c>
      <c r="S13" s="44">
        <v>4</v>
      </c>
      <c r="T13" s="44">
        <v>4</v>
      </c>
      <c r="U13" s="44">
        <v>4</v>
      </c>
      <c r="V13" s="44">
        <v>4</v>
      </c>
      <c r="W13" s="44">
        <v>4</v>
      </c>
      <c r="X13" s="44">
        <v>5</v>
      </c>
      <c r="Y13" s="44">
        <v>3</v>
      </c>
      <c r="Z13" s="44">
        <v>3</v>
      </c>
      <c r="AA13" s="44">
        <v>3</v>
      </c>
      <c r="AB13" s="44">
        <v>3</v>
      </c>
      <c r="AC13" s="44">
        <v>1</v>
      </c>
      <c r="AD13" s="44">
        <v>2</v>
      </c>
      <c r="AE13" s="44">
        <v>2</v>
      </c>
      <c r="AF13" s="44">
        <v>3</v>
      </c>
      <c r="AG13" s="44">
        <v>4</v>
      </c>
      <c r="AH13" s="44">
        <v>4</v>
      </c>
      <c r="AI13" s="45">
        <f t="shared" si="31"/>
        <v>101</v>
      </c>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S14" s="11"/>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S15" s="11"/>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11"/>
      <c r="BZ15" s="11"/>
      <c r="CA15" s="11"/>
      <c r="CB15" s="11"/>
      <c r="CC15" s="11"/>
      <c r="CD15" s="11"/>
      <c r="CE15" s="11"/>
      <c r="CF15" s="11"/>
      <c r="CG15" s="11"/>
      <c r="CH15" s="11"/>
      <c r="CI15" s="11"/>
    </row>
    <row r="16" spans="1:87" s="10" customFormat="1" ht="25.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10" customFormat="1" ht="12.75">
      <c r="A17" s="29"/>
      <c r="B17" s="30"/>
      <c r="C17" s="31" t="s">
        <v>13</v>
      </c>
      <c r="D17" s="33">
        <v>12</v>
      </c>
      <c r="E17" s="33">
        <v>12</v>
      </c>
      <c r="F17" s="33">
        <v>12</v>
      </c>
      <c r="G17" s="33">
        <v>13</v>
      </c>
      <c r="H17" s="33">
        <v>13</v>
      </c>
      <c r="I17" s="33">
        <v>13</v>
      </c>
      <c r="J17" s="33">
        <v>13</v>
      </c>
      <c r="K17" s="33">
        <v>13</v>
      </c>
      <c r="L17" s="33">
        <v>12</v>
      </c>
      <c r="M17" s="33">
        <v>13</v>
      </c>
      <c r="N17" s="33">
        <v>12</v>
      </c>
      <c r="O17" s="33">
        <v>13</v>
      </c>
      <c r="P17" s="33">
        <v>13</v>
      </c>
      <c r="Q17" s="33">
        <v>13</v>
      </c>
      <c r="R17" s="33">
        <v>13</v>
      </c>
      <c r="S17" s="33">
        <v>13</v>
      </c>
      <c r="T17" s="33">
        <v>13</v>
      </c>
      <c r="U17" s="33">
        <v>11</v>
      </c>
      <c r="V17" s="33">
        <v>10</v>
      </c>
      <c r="W17" s="33">
        <v>12</v>
      </c>
      <c r="X17" s="33">
        <v>11</v>
      </c>
      <c r="Y17" s="33">
        <v>11</v>
      </c>
      <c r="Z17" s="33">
        <v>12</v>
      </c>
      <c r="AA17" s="33">
        <v>12</v>
      </c>
      <c r="AB17" s="33">
        <v>13</v>
      </c>
      <c r="AC17" s="33">
        <v>13</v>
      </c>
      <c r="AD17" s="33">
        <v>13</v>
      </c>
      <c r="AE17" s="33">
        <v>12</v>
      </c>
      <c r="AF17" s="33">
        <v>13</v>
      </c>
      <c r="AG17" s="33">
        <v>13</v>
      </c>
      <c r="AH17" s="33">
        <v>13</v>
      </c>
      <c r="AI17" s="34">
        <f t="shared" si="31"/>
        <v>385</v>
      </c>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row>
    <row r="19" spans="1:87" s="10" customFormat="1" ht="12.75">
      <c r="A19" s="29"/>
      <c r="B19" s="30"/>
      <c r="C19" s="31" t="s">
        <v>13</v>
      </c>
      <c r="D19" s="33">
        <v>2</v>
      </c>
      <c r="E19" s="33">
        <v>1</v>
      </c>
      <c r="F19" s="33">
        <v>1</v>
      </c>
      <c r="G19" s="33">
        <v>2</v>
      </c>
      <c r="H19" s="33">
        <v>2</v>
      </c>
      <c r="I19" s="33">
        <v>2</v>
      </c>
      <c r="J19" s="33">
        <v>1</v>
      </c>
      <c r="K19" s="33">
        <v>1</v>
      </c>
      <c r="L19" s="33">
        <v>2</v>
      </c>
      <c r="M19" s="33">
        <v>2</v>
      </c>
      <c r="N19" s="33">
        <v>2</v>
      </c>
      <c r="O19" s="33">
        <v>3</v>
      </c>
      <c r="P19" s="33">
        <v>3</v>
      </c>
      <c r="Q19" s="33">
        <v>4</v>
      </c>
      <c r="R19" s="33">
        <v>4</v>
      </c>
      <c r="S19" s="33">
        <v>4</v>
      </c>
      <c r="T19" s="33">
        <v>4</v>
      </c>
      <c r="U19" s="33">
        <v>5</v>
      </c>
      <c r="V19" s="33">
        <v>5</v>
      </c>
      <c r="W19" s="33">
        <v>5</v>
      </c>
      <c r="X19" s="33">
        <v>5</v>
      </c>
      <c r="Y19" s="33">
        <v>3</v>
      </c>
      <c r="Z19" s="33">
        <v>3</v>
      </c>
      <c r="AA19" s="33">
        <v>3</v>
      </c>
      <c r="AB19" s="33">
        <v>3</v>
      </c>
      <c r="AC19" s="33">
        <v>3</v>
      </c>
      <c r="AD19" s="33">
        <v>3</v>
      </c>
      <c r="AE19" s="33">
        <v>5</v>
      </c>
      <c r="AF19" s="33">
        <v>5</v>
      </c>
      <c r="AG19" s="33">
        <v>5</v>
      </c>
      <c r="AH19" s="33">
        <v>4</v>
      </c>
      <c r="AI19" s="34">
        <f t="shared" si="31"/>
        <v>97</v>
      </c>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3</v>
      </c>
      <c r="Z20" s="38">
        <v>4</v>
      </c>
      <c r="AA20" s="38">
        <v>4</v>
      </c>
      <c r="AB20" s="38">
        <v>4</v>
      </c>
      <c r="AC20" s="38">
        <v>4</v>
      </c>
      <c r="AD20" s="38">
        <v>4</v>
      </c>
      <c r="AE20" s="38">
        <v>4</v>
      </c>
      <c r="AF20" s="38">
        <v>4</v>
      </c>
      <c r="AG20" s="38">
        <v>4</v>
      </c>
      <c r="AH20" s="38">
        <v>4</v>
      </c>
      <c r="AI20" s="39">
        <f t="shared" si="31"/>
        <v>123</v>
      </c>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row>
    <row r="21" spans="1:87" s="10" customFormat="1" ht="12.75">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3</v>
      </c>
      <c r="Y21" s="44">
        <v>3</v>
      </c>
      <c r="Z21" s="44">
        <v>4</v>
      </c>
      <c r="AA21" s="44">
        <v>4</v>
      </c>
      <c r="AB21" s="44">
        <v>2</v>
      </c>
      <c r="AC21" s="44">
        <v>2</v>
      </c>
      <c r="AD21" s="44">
        <v>2</v>
      </c>
      <c r="AE21" s="44">
        <v>4</v>
      </c>
      <c r="AF21" s="44">
        <v>4</v>
      </c>
      <c r="AG21" s="44">
        <v>4</v>
      </c>
      <c r="AH21" s="44">
        <v>4</v>
      </c>
      <c r="AI21" s="45">
        <f t="shared" si="31"/>
        <v>116</v>
      </c>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47">
        <v>14</v>
      </c>
      <c r="AI22" s="28">
        <f t="shared" si="31"/>
        <v>434</v>
      </c>
      <c r="AS22" s="11"/>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11"/>
      <c r="BZ22" s="11"/>
      <c r="CA22" s="11"/>
      <c r="CB22" s="11"/>
      <c r="CC22" s="11"/>
      <c r="CD22" s="11"/>
      <c r="CE22" s="11"/>
      <c r="CF22" s="11"/>
      <c r="CG22" s="11"/>
      <c r="CH22" s="11"/>
      <c r="CI22" s="11"/>
    </row>
    <row r="23" spans="1:87" s="10" customFormat="1" ht="12.75">
      <c r="A23" s="40"/>
      <c r="B23" s="41"/>
      <c r="C23" s="42" t="s">
        <v>13</v>
      </c>
      <c r="D23" s="44">
        <v>10</v>
      </c>
      <c r="E23" s="44">
        <v>10</v>
      </c>
      <c r="F23" s="44">
        <v>8</v>
      </c>
      <c r="G23" s="44">
        <v>8</v>
      </c>
      <c r="H23" s="44">
        <v>9</v>
      </c>
      <c r="I23" s="44">
        <v>6</v>
      </c>
      <c r="J23" s="44">
        <v>7</v>
      </c>
      <c r="K23" s="44">
        <v>4</v>
      </c>
      <c r="L23" s="44">
        <v>7</v>
      </c>
      <c r="M23" s="44">
        <v>7</v>
      </c>
      <c r="N23" s="44">
        <v>7</v>
      </c>
      <c r="O23" s="44">
        <v>7</v>
      </c>
      <c r="P23" s="44">
        <v>8</v>
      </c>
      <c r="Q23" s="44">
        <v>8</v>
      </c>
      <c r="R23" s="44">
        <v>6</v>
      </c>
      <c r="S23" s="44">
        <v>7</v>
      </c>
      <c r="T23" s="44">
        <v>8</v>
      </c>
      <c r="U23" s="44">
        <v>7</v>
      </c>
      <c r="V23" s="33">
        <v>7</v>
      </c>
      <c r="W23" s="33">
        <v>6</v>
      </c>
      <c r="X23" s="33">
        <v>6</v>
      </c>
      <c r="Y23" s="33">
        <v>9</v>
      </c>
      <c r="Z23" s="33">
        <v>11</v>
      </c>
      <c r="AA23" s="33">
        <v>12</v>
      </c>
      <c r="AB23" s="33">
        <v>10</v>
      </c>
      <c r="AC23" s="33">
        <v>12</v>
      </c>
      <c r="AD23" s="33">
        <v>11</v>
      </c>
      <c r="AE23" s="33">
        <v>10</v>
      </c>
      <c r="AF23" s="33">
        <v>13</v>
      </c>
      <c r="AG23" s="33">
        <v>12</v>
      </c>
      <c r="AH23" s="33">
        <v>12</v>
      </c>
      <c r="AI23" s="45">
        <f t="shared" si="31"/>
        <v>265</v>
      </c>
      <c r="AS23" s="11"/>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S24" s="11"/>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11"/>
      <c r="BZ24" s="11"/>
      <c r="CA24" s="11"/>
      <c r="CB24" s="11"/>
      <c r="CC24" s="11"/>
      <c r="CD24" s="11"/>
      <c r="CE24" s="11"/>
      <c r="CF24" s="11"/>
      <c r="CG24" s="11"/>
      <c r="CH24" s="11"/>
      <c r="CI24" s="11"/>
    </row>
    <row r="25" spans="1:87" s="53" customFormat="1" ht="12.75">
      <c r="A25" s="48" t="s">
        <v>9</v>
      </c>
      <c r="B25" s="48"/>
      <c r="C25" s="49"/>
      <c r="D25" s="50">
        <v>81</v>
      </c>
      <c r="E25" s="51">
        <v>67</v>
      </c>
      <c r="F25" s="51">
        <v>58</v>
      </c>
      <c r="G25" s="51">
        <v>71</v>
      </c>
      <c r="H25" s="51">
        <v>77</v>
      </c>
      <c r="I25" s="51">
        <v>97</v>
      </c>
      <c r="J25" s="51">
        <v>80</v>
      </c>
      <c r="K25" s="51">
        <v>67</v>
      </c>
      <c r="L25" s="51">
        <v>67</v>
      </c>
      <c r="M25" s="51">
        <v>67</v>
      </c>
      <c r="N25" s="51">
        <v>76</v>
      </c>
      <c r="O25" s="51">
        <v>84</v>
      </c>
      <c r="P25" s="51">
        <v>116</v>
      </c>
      <c r="Q25" s="51">
        <v>80</v>
      </c>
      <c r="R25" s="51">
        <v>82</v>
      </c>
      <c r="S25" s="51">
        <v>71</v>
      </c>
      <c r="T25" s="51">
        <v>81</v>
      </c>
      <c r="U25" s="51">
        <v>106</v>
      </c>
      <c r="V25" s="51">
        <v>24</v>
      </c>
      <c r="W25" s="51">
        <v>19</v>
      </c>
      <c r="X25" s="51">
        <v>85</v>
      </c>
      <c r="Y25" s="51">
        <v>74</v>
      </c>
      <c r="Z25" s="51">
        <v>81</v>
      </c>
      <c r="AA25" s="51">
        <v>67</v>
      </c>
      <c r="AB25" s="51">
        <v>103</v>
      </c>
      <c r="AC25" s="51">
        <v>34</v>
      </c>
      <c r="AD25" s="51">
        <v>32</v>
      </c>
      <c r="AE25" s="51">
        <v>95</v>
      </c>
      <c r="AF25" s="51">
        <v>94</v>
      </c>
      <c r="AG25" s="51">
        <v>86</v>
      </c>
      <c r="AH25" s="51">
        <v>69</v>
      </c>
      <c r="AI25" s="52">
        <f aca="true" t="shared" si="63" ref="AI25:AI46">SUM(D25:AH25)</f>
        <v>2291</v>
      </c>
      <c r="AS25" s="11"/>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row>
    <row r="26" spans="1:87" s="53" customFormat="1" ht="12.75">
      <c r="A26" s="54" t="s">
        <v>12</v>
      </c>
      <c r="B26" s="54"/>
      <c r="C26" s="55"/>
      <c r="D26" s="56">
        <v>84</v>
      </c>
      <c r="E26" s="57">
        <v>100</v>
      </c>
      <c r="F26" s="57">
        <v>85</v>
      </c>
      <c r="G26" s="57">
        <v>110</v>
      </c>
      <c r="H26" s="57">
        <v>108</v>
      </c>
      <c r="I26" s="57">
        <v>96</v>
      </c>
      <c r="J26" s="57">
        <v>79</v>
      </c>
      <c r="K26" s="57">
        <v>95</v>
      </c>
      <c r="L26" s="57">
        <v>85</v>
      </c>
      <c r="M26" s="57">
        <v>71</v>
      </c>
      <c r="N26" s="57">
        <v>87</v>
      </c>
      <c r="O26" s="57">
        <v>97</v>
      </c>
      <c r="P26" s="57">
        <v>93</v>
      </c>
      <c r="Q26" s="57">
        <v>77</v>
      </c>
      <c r="R26" s="57">
        <v>79</v>
      </c>
      <c r="S26" s="57">
        <v>90</v>
      </c>
      <c r="T26" s="57">
        <v>71</v>
      </c>
      <c r="U26" s="57">
        <v>103</v>
      </c>
      <c r="V26" s="57">
        <v>14</v>
      </c>
      <c r="W26" s="57">
        <v>10</v>
      </c>
      <c r="X26" s="57">
        <v>75</v>
      </c>
      <c r="Y26" s="57">
        <v>70</v>
      </c>
      <c r="Z26" s="57">
        <v>113</v>
      </c>
      <c r="AA26" s="57">
        <v>87</v>
      </c>
      <c r="AB26" s="57">
        <v>96</v>
      </c>
      <c r="AC26" s="57">
        <v>24</v>
      </c>
      <c r="AD26" s="57">
        <v>62</v>
      </c>
      <c r="AE26" s="57">
        <v>105</v>
      </c>
      <c r="AF26" s="57">
        <v>87</v>
      </c>
      <c r="AG26" s="57">
        <v>95</v>
      </c>
      <c r="AH26" s="57">
        <v>95</v>
      </c>
      <c r="AI26" s="58">
        <f t="shared" si="63"/>
        <v>2543</v>
      </c>
      <c r="AS26" s="11"/>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row>
    <row r="27" spans="1:87" s="53" customFormat="1" ht="12.75" customHeight="1">
      <c r="A27" s="59" t="s">
        <v>14</v>
      </c>
      <c r="B27" s="60" t="s">
        <v>29</v>
      </c>
      <c r="C27" s="61"/>
      <c r="D27" s="62">
        <v>203</v>
      </c>
      <c r="E27" s="47">
        <v>234</v>
      </c>
      <c r="F27" s="47">
        <v>231</v>
      </c>
      <c r="G27" s="47">
        <v>244</v>
      </c>
      <c r="H27" s="47">
        <v>262</v>
      </c>
      <c r="I27" s="47">
        <v>233</v>
      </c>
      <c r="J27" s="47">
        <v>233</v>
      </c>
      <c r="K27" s="47">
        <v>214</v>
      </c>
      <c r="L27" s="47">
        <v>191</v>
      </c>
      <c r="M27" s="47">
        <v>185</v>
      </c>
      <c r="N27" s="47">
        <v>189</v>
      </c>
      <c r="O27" s="47">
        <v>184</v>
      </c>
      <c r="P27" s="47">
        <v>152</v>
      </c>
      <c r="Q27" s="47">
        <v>174</v>
      </c>
      <c r="R27" s="47">
        <v>188</v>
      </c>
      <c r="S27" s="47">
        <v>218</v>
      </c>
      <c r="T27" s="47">
        <v>185</v>
      </c>
      <c r="U27" s="47">
        <v>244</v>
      </c>
      <c r="V27" s="47">
        <v>164</v>
      </c>
      <c r="W27" s="47">
        <v>186</v>
      </c>
      <c r="X27" s="47">
        <v>162</v>
      </c>
      <c r="Y27" s="47">
        <v>183</v>
      </c>
      <c r="Z27" s="47">
        <v>194</v>
      </c>
      <c r="AA27" s="47">
        <v>177</v>
      </c>
      <c r="AB27" s="47">
        <v>221</v>
      </c>
      <c r="AC27" s="47">
        <v>193</v>
      </c>
      <c r="AD27" s="47">
        <v>188</v>
      </c>
      <c r="AE27" s="47">
        <v>227</v>
      </c>
      <c r="AF27" s="47">
        <v>260</v>
      </c>
      <c r="AG27" s="47">
        <v>249</v>
      </c>
      <c r="AH27" s="47">
        <v>242</v>
      </c>
      <c r="AI27" s="39">
        <f t="shared" si="63"/>
        <v>6410</v>
      </c>
      <c r="AS27" s="11"/>
      <c r="AT27" s="11"/>
      <c r="AU27" s="11"/>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row>
    <row r="28" spans="1:87" s="53" customFormat="1" ht="12.75">
      <c r="A28" s="59"/>
      <c r="B28" s="63" t="s">
        <v>30</v>
      </c>
      <c r="C28" s="64"/>
      <c r="D28" s="32">
        <v>185</v>
      </c>
      <c r="E28" s="33">
        <v>199</v>
      </c>
      <c r="F28" s="33">
        <v>192</v>
      </c>
      <c r="G28" s="33">
        <v>201</v>
      </c>
      <c r="H28" s="33">
        <v>214</v>
      </c>
      <c r="I28" s="33">
        <v>200</v>
      </c>
      <c r="J28" s="33">
        <v>179</v>
      </c>
      <c r="K28" s="33">
        <v>188</v>
      </c>
      <c r="L28" s="33">
        <v>166</v>
      </c>
      <c r="M28" s="33">
        <v>163</v>
      </c>
      <c r="N28" s="33">
        <v>168</v>
      </c>
      <c r="O28" s="33">
        <v>220</v>
      </c>
      <c r="P28" s="33">
        <v>192</v>
      </c>
      <c r="Q28" s="33">
        <v>152</v>
      </c>
      <c r="R28" s="33">
        <v>162</v>
      </c>
      <c r="S28" s="33">
        <v>180</v>
      </c>
      <c r="T28" s="33">
        <v>157</v>
      </c>
      <c r="U28" s="33">
        <v>200</v>
      </c>
      <c r="V28" s="33">
        <v>143</v>
      </c>
      <c r="W28" s="33">
        <v>219</v>
      </c>
      <c r="X28" s="33">
        <v>199</v>
      </c>
      <c r="Y28" s="33">
        <v>207</v>
      </c>
      <c r="Z28" s="33">
        <v>246</v>
      </c>
      <c r="AA28" s="47">
        <v>211</v>
      </c>
      <c r="AB28" s="47">
        <v>286</v>
      </c>
      <c r="AC28" s="33">
        <v>250</v>
      </c>
      <c r="AD28" s="33">
        <v>240</v>
      </c>
      <c r="AE28" s="47">
        <v>191</v>
      </c>
      <c r="AF28" s="47">
        <v>208</v>
      </c>
      <c r="AG28" s="47">
        <v>202</v>
      </c>
      <c r="AH28" s="47">
        <v>187</v>
      </c>
      <c r="AI28" s="34">
        <f t="shared" si="63"/>
        <v>6107</v>
      </c>
      <c r="AS28" s="11"/>
      <c r="AT28" s="11"/>
      <c r="AU28" s="11"/>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row>
    <row r="29" spans="1:87" s="53" customFormat="1" ht="12.75" customHeight="1">
      <c r="A29" s="59" t="s">
        <v>16</v>
      </c>
      <c r="B29" s="60" t="s">
        <v>29</v>
      </c>
      <c r="C29" s="61"/>
      <c r="D29" s="62">
        <v>74</v>
      </c>
      <c r="E29" s="47">
        <v>96</v>
      </c>
      <c r="F29" s="47">
        <v>86</v>
      </c>
      <c r="G29" s="47">
        <v>90</v>
      </c>
      <c r="H29" s="47">
        <v>88</v>
      </c>
      <c r="I29" s="47">
        <v>113</v>
      </c>
      <c r="J29" s="47">
        <v>90</v>
      </c>
      <c r="K29" s="47">
        <v>88</v>
      </c>
      <c r="L29" s="47">
        <v>85</v>
      </c>
      <c r="M29" s="47">
        <v>83</v>
      </c>
      <c r="N29" s="47">
        <v>91</v>
      </c>
      <c r="O29" s="47">
        <v>76</v>
      </c>
      <c r="P29" s="47">
        <v>78</v>
      </c>
      <c r="Q29" s="47">
        <v>58</v>
      </c>
      <c r="R29" s="47">
        <v>83</v>
      </c>
      <c r="S29" s="47">
        <v>83</v>
      </c>
      <c r="T29" s="47">
        <v>91</v>
      </c>
      <c r="U29" s="47">
        <v>94</v>
      </c>
      <c r="V29" s="47">
        <v>10</v>
      </c>
      <c r="W29" s="47">
        <v>6</v>
      </c>
      <c r="X29" s="47">
        <v>87</v>
      </c>
      <c r="Y29" s="47">
        <v>82</v>
      </c>
      <c r="Z29" s="47">
        <v>79</v>
      </c>
      <c r="AA29" s="47">
        <v>89</v>
      </c>
      <c r="AB29" s="47">
        <v>93</v>
      </c>
      <c r="AC29" s="47">
        <v>13</v>
      </c>
      <c r="AD29" s="47">
        <v>18</v>
      </c>
      <c r="AE29" s="47">
        <v>106</v>
      </c>
      <c r="AF29" s="47">
        <v>94</v>
      </c>
      <c r="AG29" s="47">
        <v>100</v>
      </c>
      <c r="AH29" s="47">
        <v>102</v>
      </c>
      <c r="AI29" s="39">
        <f t="shared" si="63"/>
        <v>2426</v>
      </c>
      <c r="AS29" s="11"/>
      <c r="AT29" s="11"/>
      <c r="AU29" s="11"/>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row>
    <row r="30" spans="1:87" s="53" customFormat="1" ht="12.75">
      <c r="A30" s="59"/>
      <c r="B30" s="63" t="s">
        <v>30</v>
      </c>
      <c r="C30" s="64"/>
      <c r="D30" s="32">
        <v>73</v>
      </c>
      <c r="E30" s="33">
        <v>92</v>
      </c>
      <c r="F30" s="33">
        <v>82</v>
      </c>
      <c r="G30" s="33">
        <v>87</v>
      </c>
      <c r="H30" s="33">
        <v>86</v>
      </c>
      <c r="I30" s="33">
        <v>106</v>
      </c>
      <c r="J30" s="33">
        <v>88</v>
      </c>
      <c r="K30" s="33">
        <v>84</v>
      </c>
      <c r="L30" s="33">
        <v>81</v>
      </c>
      <c r="M30" s="33">
        <v>84</v>
      </c>
      <c r="N30" s="33">
        <v>75</v>
      </c>
      <c r="O30" s="33">
        <v>84</v>
      </c>
      <c r="P30" s="33">
        <v>85</v>
      </c>
      <c r="Q30" s="33">
        <v>58</v>
      </c>
      <c r="R30" s="33">
        <v>76</v>
      </c>
      <c r="S30" s="33">
        <v>79</v>
      </c>
      <c r="T30" s="33">
        <v>89</v>
      </c>
      <c r="U30" s="33">
        <v>82</v>
      </c>
      <c r="V30" s="33">
        <v>10</v>
      </c>
      <c r="W30" s="33">
        <v>6</v>
      </c>
      <c r="X30" s="33">
        <v>92</v>
      </c>
      <c r="Y30" s="33">
        <v>82</v>
      </c>
      <c r="Z30" s="33">
        <v>83</v>
      </c>
      <c r="AA30" s="33">
        <v>90</v>
      </c>
      <c r="AB30" s="33">
        <v>97</v>
      </c>
      <c r="AC30" s="33">
        <v>13</v>
      </c>
      <c r="AD30" s="33">
        <v>18</v>
      </c>
      <c r="AE30" s="33">
        <v>104</v>
      </c>
      <c r="AF30" s="33">
        <v>85</v>
      </c>
      <c r="AG30" s="33">
        <v>98</v>
      </c>
      <c r="AH30" s="33">
        <v>95</v>
      </c>
      <c r="AI30" s="34">
        <f t="shared" si="63"/>
        <v>2364</v>
      </c>
      <c r="AS30" s="11"/>
      <c r="AT30" s="11"/>
      <c r="AU30" s="11"/>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row>
    <row r="31" spans="1:87" s="53" customFormat="1" ht="12.75" customHeight="1">
      <c r="A31" s="65" t="s">
        <v>17</v>
      </c>
      <c r="B31" s="66" t="s">
        <v>31</v>
      </c>
      <c r="C31" s="61" t="s">
        <v>29</v>
      </c>
      <c r="D31" s="37">
        <v>81</v>
      </c>
      <c r="E31" s="38">
        <v>111</v>
      </c>
      <c r="F31" s="38">
        <v>94</v>
      </c>
      <c r="G31" s="38">
        <v>82</v>
      </c>
      <c r="H31" s="38">
        <v>101</v>
      </c>
      <c r="I31" s="38">
        <v>75</v>
      </c>
      <c r="J31" s="38">
        <v>70</v>
      </c>
      <c r="K31" s="38">
        <v>73</v>
      </c>
      <c r="L31" s="38">
        <v>73</v>
      </c>
      <c r="M31" s="38">
        <v>72</v>
      </c>
      <c r="N31" s="38">
        <v>64</v>
      </c>
      <c r="O31" s="38">
        <v>71</v>
      </c>
      <c r="P31" s="38">
        <v>65</v>
      </c>
      <c r="Q31" s="38">
        <v>74</v>
      </c>
      <c r="R31" s="38">
        <v>93</v>
      </c>
      <c r="S31" s="38">
        <v>87</v>
      </c>
      <c r="T31" s="38">
        <v>96</v>
      </c>
      <c r="U31" s="38">
        <v>104</v>
      </c>
      <c r="V31" s="38">
        <v>63</v>
      </c>
      <c r="W31" s="38">
        <v>50</v>
      </c>
      <c r="X31" s="67">
        <v>70</v>
      </c>
      <c r="Y31" s="67">
        <v>81</v>
      </c>
      <c r="Z31" s="67">
        <v>92</v>
      </c>
      <c r="AA31" s="67">
        <v>92</v>
      </c>
      <c r="AB31" s="67">
        <v>111</v>
      </c>
      <c r="AC31" s="38">
        <v>64</v>
      </c>
      <c r="AD31" s="67">
        <v>79</v>
      </c>
      <c r="AE31" s="67">
        <v>103</v>
      </c>
      <c r="AF31" s="67">
        <v>103</v>
      </c>
      <c r="AG31" s="67">
        <v>118</v>
      </c>
      <c r="AH31" s="67">
        <v>108</v>
      </c>
      <c r="AI31" s="39">
        <f t="shared" si="63"/>
        <v>2620</v>
      </c>
      <c r="AK31" s="53">
        <f>AI32+AI34+AI36+AI38</f>
        <v>7529</v>
      </c>
      <c r="AS31" s="11"/>
      <c r="AT31" s="11"/>
      <c r="AU31" s="11"/>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row>
    <row r="32" spans="1:87" s="53" customFormat="1" ht="12.75" customHeight="1">
      <c r="A32" s="68"/>
      <c r="B32" s="63"/>
      <c r="C32" s="64" t="s">
        <v>30</v>
      </c>
      <c r="D32" s="50">
        <v>77</v>
      </c>
      <c r="E32" s="51">
        <v>108</v>
      </c>
      <c r="F32" s="51">
        <v>89</v>
      </c>
      <c r="G32" s="51">
        <v>82</v>
      </c>
      <c r="H32" s="51">
        <v>96</v>
      </c>
      <c r="I32" s="51">
        <v>72</v>
      </c>
      <c r="J32" s="51">
        <v>69</v>
      </c>
      <c r="K32" s="51">
        <v>72</v>
      </c>
      <c r="L32" s="51">
        <v>72</v>
      </c>
      <c r="M32" s="51">
        <v>71</v>
      </c>
      <c r="N32" s="51">
        <v>64</v>
      </c>
      <c r="O32" s="51">
        <v>74</v>
      </c>
      <c r="P32" s="51">
        <v>65</v>
      </c>
      <c r="Q32" s="51">
        <v>71</v>
      </c>
      <c r="R32" s="51">
        <v>91</v>
      </c>
      <c r="S32" s="51">
        <v>87</v>
      </c>
      <c r="T32" s="51">
        <v>89</v>
      </c>
      <c r="U32" s="51">
        <v>103</v>
      </c>
      <c r="V32" s="51">
        <v>63</v>
      </c>
      <c r="W32" s="51">
        <v>50</v>
      </c>
      <c r="X32" s="69">
        <v>70</v>
      </c>
      <c r="Y32" s="69">
        <v>86</v>
      </c>
      <c r="Z32" s="69">
        <v>96</v>
      </c>
      <c r="AA32" s="69">
        <v>92</v>
      </c>
      <c r="AB32" s="69">
        <v>114</v>
      </c>
      <c r="AC32" s="51">
        <v>64</v>
      </c>
      <c r="AD32" s="69">
        <v>79</v>
      </c>
      <c r="AE32" s="69">
        <v>103</v>
      </c>
      <c r="AF32" s="69">
        <v>100</v>
      </c>
      <c r="AG32" s="69">
        <v>116</v>
      </c>
      <c r="AH32" s="69">
        <v>106</v>
      </c>
      <c r="AI32" s="70">
        <f t="shared" si="63"/>
        <v>2591</v>
      </c>
      <c r="AJ32" s="53">
        <f>AI32+AI34+AI36+AI38</f>
        <v>7529</v>
      </c>
      <c r="AS32" s="11"/>
      <c r="AT32" s="11"/>
      <c r="AU32" s="11"/>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row>
    <row r="33" spans="1:87" s="53" customFormat="1" ht="12.75" customHeight="1">
      <c r="A33" s="68"/>
      <c r="B33" s="66" t="s">
        <v>32</v>
      </c>
      <c r="C33" s="61" t="s">
        <v>29</v>
      </c>
      <c r="D33" s="37">
        <v>2</v>
      </c>
      <c r="E33" s="38" t="s">
        <v>21</v>
      </c>
      <c r="F33" s="38">
        <v>1</v>
      </c>
      <c r="G33" s="38" t="s">
        <v>21</v>
      </c>
      <c r="H33" s="38">
        <v>2</v>
      </c>
      <c r="I33" s="38">
        <v>2</v>
      </c>
      <c r="J33" s="38" t="s">
        <v>21</v>
      </c>
      <c r="K33" s="38">
        <v>2</v>
      </c>
      <c r="L33" s="38" t="s">
        <v>21</v>
      </c>
      <c r="M33" s="38" t="s">
        <v>21</v>
      </c>
      <c r="N33" s="38">
        <v>1</v>
      </c>
      <c r="O33" s="38" t="s">
        <v>21</v>
      </c>
      <c r="P33" s="38">
        <v>2</v>
      </c>
      <c r="Q33" s="38">
        <v>2</v>
      </c>
      <c r="R33" s="38">
        <v>1</v>
      </c>
      <c r="S33" s="38" t="s">
        <v>21</v>
      </c>
      <c r="T33" s="38">
        <v>1</v>
      </c>
      <c r="U33" s="38">
        <v>2</v>
      </c>
      <c r="V33" s="38">
        <v>1</v>
      </c>
      <c r="W33" s="38" t="s">
        <v>21</v>
      </c>
      <c r="X33" s="67" t="s">
        <v>21</v>
      </c>
      <c r="Y33" s="67">
        <v>3</v>
      </c>
      <c r="Z33" s="67" t="s">
        <v>21</v>
      </c>
      <c r="AA33" s="67">
        <v>1</v>
      </c>
      <c r="AB33" s="67">
        <v>3</v>
      </c>
      <c r="AC33" s="38" t="s">
        <v>21</v>
      </c>
      <c r="AD33" s="67">
        <v>2</v>
      </c>
      <c r="AE33" s="67">
        <v>1</v>
      </c>
      <c r="AF33" s="67">
        <v>1</v>
      </c>
      <c r="AG33" s="67">
        <v>1</v>
      </c>
      <c r="AH33" s="67" t="s">
        <v>21</v>
      </c>
      <c r="AI33" s="39">
        <f t="shared" si="63"/>
        <v>31</v>
      </c>
      <c r="AS33" s="11"/>
      <c r="AT33" s="11"/>
      <c r="AU33" s="11"/>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row>
    <row r="34" spans="1:87" s="53" customFormat="1" ht="12.75" customHeight="1">
      <c r="A34" s="68"/>
      <c r="B34" s="63"/>
      <c r="C34" s="64" t="s">
        <v>30</v>
      </c>
      <c r="D34" s="50">
        <v>2</v>
      </c>
      <c r="E34" s="51" t="s">
        <v>21</v>
      </c>
      <c r="F34" s="51">
        <v>1</v>
      </c>
      <c r="G34" s="51" t="s">
        <v>21</v>
      </c>
      <c r="H34" s="51">
        <v>2</v>
      </c>
      <c r="I34" s="51">
        <v>2</v>
      </c>
      <c r="J34" s="51" t="s">
        <v>21</v>
      </c>
      <c r="K34" s="51">
        <v>2</v>
      </c>
      <c r="L34" s="51" t="s">
        <v>21</v>
      </c>
      <c r="M34" s="51" t="s">
        <v>21</v>
      </c>
      <c r="N34" s="51">
        <v>1</v>
      </c>
      <c r="O34" s="51" t="s">
        <v>21</v>
      </c>
      <c r="P34" s="51">
        <v>2</v>
      </c>
      <c r="Q34" s="51">
        <v>2</v>
      </c>
      <c r="R34" s="51">
        <v>1</v>
      </c>
      <c r="S34" s="51" t="s">
        <v>21</v>
      </c>
      <c r="T34" s="51">
        <v>1</v>
      </c>
      <c r="U34" s="51">
        <v>2</v>
      </c>
      <c r="V34" s="51">
        <v>1</v>
      </c>
      <c r="W34" s="51" t="s">
        <v>21</v>
      </c>
      <c r="X34" s="69" t="s">
        <v>21</v>
      </c>
      <c r="Y34" s="69">
        <v>3</v>
      </c>
      <c r="Z34" s="69" t="s">
        <v>21</v>
      </c>
      <c r="AA34" s="69">
        <v>1</v>
      </c>
      <c r="AB34" s="69">
        <v>3</v>
      </c>
      <c r="AC34" s="51" t="s">
        <v>21</v>
      </c>
      <c r="AD34" s="69">
        <v>2</v>
      </c>
      <c r="AE34" s="69">
        <v>1</v>
      </c>
      <c r="AF34" s="69">
        <v>1</v>
      </c>
      <c r="AG34" s="69">
        <v>1</v>
      </c>
      <c r="AH34" s="69" t="s">
        <v>21</v>
      </c>
      <c r="AI34" s="70">
        <f t="shared" si="63"/>
        <v>31</v>
      </c>
      <c r="AS34" s="11"/>
      <c r="AT34" s="11"/>
      <c r="AU34" s="11"/>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row>
    <row r="35" spans="1:87" s="53" customFormat="1" ht="12.75">
      <c r="A35" s="68"/>
      <c r="B35" s="71" t="s">
        <v>33</v>
      </c>
      <c r="C35" s="61" t="s">
        <v>29</v>
      </c>
      <c r="D35" s="72">
        <v>159</v>
      </c>
      <c r="E35" s="73">
        <v>118</v>
      </c>
      <c r="F35" s="73">
        <v>148</v>
      </c>
      <c r="G35" s="73">
        <v>133</v>
      </c>
      <c r="H35" s="73">
        <v>166</v>
      </c>
      <c r="I35" s="73">
        <v>174</v>
      </c>
      <c r="J35" s="73">
        <v>161</v>
      </c>
      <c r="K35" s="73">
        <v>143</v>
      </c>
      <c r="L35" s="73">
        <v>111</v>
      </c>
      <c r="M35" s="73">
        <v>130</v>
      </c>
      <c r="N35" s="73">
        <v>123</v>
      </c>
      <c r="O35" s="73">
        <v>142</v>
      </c>
      <c r="P35" s="73">
        <v>161</v>
      </c>
      <c r="Q35" s="73">
        <v>146</v>
      </c>
      <c r="R35" s="73">
        <v>133</v>
      </c>
      <c r="S35" s="73">
        <v>139</v>
      </c>
      <c r="T35" s="73">
        <v>146</v>
      </c>
      <c r="U35" s="73">
        <v>170</v>
      </c>
      <c r="V35" s="73">
        <v>57</v>
      </c>
      <c r="W35" s="73">
        <v>52</v>
      </c>
      <c r="X35" s="74">
        <v>146</v>
      </c>
      <c r="Y35" s="74">
        <v>137</v>
      </c>
      <c r="Z35" s="74">
        <v>122</v>
      </c>
      <c r="AA35" s="74">
        <v>128</v>
      </c>
      <c r="AB35" s="74">
        <v>171</v>
      </c>
      <c r="AC35" s="73">
        <v>79</v>
      </c>
      <c r="AD35" s="74">
        <v>96</v>
      </c>
      <c r="AE35" s="74">
        <v>166</v>
      </c>
      <c r="AF35" s="74">
        <v>143</v>
      </c>
      <c r="AG35" s="74">
        <v>152</v>
      </c>
      <c r="AH35" s="74">
        <v>131</v>
      </c>
      <c r="AI35" s="75">
        <f t="shared" si="63"/>
        <v>4183</v>
      </c>
      <c r="AS35" s="11"/>
      <c r="AT35" s="46"/>
      <c r="AU35" s="46"/>
      <c r="AV35" s="11"/>
      <c r="AW35" s="11"/>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row>
    <row r="36" spans="1:87" s="53" customFormat="1" ht="12.75">
      <c r="A36" s="68"/>
      <c r="B36" s="63"/>
      <c r="C36" s="76" t="s">
        <v>30</v>
      </c>
      <c r="D36" s="32">
        <v>155</v>
      </c>
      <c r="E36" s="33">
        <v>117</v>
      </c>
      <c r="F36" s="33">
        <v>144</v>
      </c>
      <c r="G36" s="33">
        <v>133</v>
      </c>
      <c r="H36" s="33">
        <v>163</v>
      </c>
      <c r="I36" s="33">
        <v>172</v>
      </c>
      <c r="J36" s="33">
        <v>159</v>
      </c>
      <c r="K36" s="33">
        <v>139</v>
      </c>
      <c r="L36" s="33">
        <v>109</v>
      </c>
      <c r="M36" s="33">
        <v>126</v>
      </c>
      <c r="N36" s="33">
        <v>120</v>
      </c>
      <c r="O36" s="33">
        <v>152</v>
      </c>
      <c r="P36" s="51">
        <v>161</v>
      </c>
      <c r="Q36" s="51">
        <v>146</v>
      </c>
      <c r="R36" s="51">
        <v>127</v>
      </c>
      <c r="S36" s="51">
        <v>138</v>
      </c>
      <c r="T36" s="51">
        <v>144</v>
      </c>
      <c r="U36" s="51">
        <v>168</v>
      </c>
      <c r="V36" s="51">
        <v>57</v>
      </c>
      <c r="W36" s="51">
        <v>52</v>
      </c>
      <c r="X36" s="69">
        <v>149</v>
      </c>
      <c r="Y36" s="69">
        <v>142</v>
      </c>
      <c r="Z36" s="69">
        <v>122</v>
      </c>
      <c r="AA36" s="69">
        <v>136</v>
      </c>
      <c r="AB36" s="69">
        <v>176</v>
      </c>
      <c r="AC36" s="51">
        <v>79</v>
      </c>
      <c r="AD36" s="69">
        <v>96</v>
      </c>
      <c r="AE36" s="69">
        <v>166</v>
      </c>
      <c r="AF36" s="69">
        <v>139</v>
      </c>
      <c r="AG36" s="69">
        <v>148</v>
      </c>
      <c r="AH36" s="69">
        <v>130</v>
      </c>
      <c r="AI36" s="34">
        <f t="shared" si="63"/>
        <v>4165</v>
      </c>
      <c r="AS36" s="11"/>
      <c r="AT36" s="46"/>
      <c r="AU36" s="46"/>
      <c r="AV36" s="11"/>
      <c r="AW36" s="11"/>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row>
    <row r="37" spans="1:87" s="53" customFormat="1" ht="12.75">
      <c r="A37" s="68"/>
      <c r="B37" s="71" t="s">
        <v>34</v>
      </c>
      <c r="C37" s="61" t="s">
        <v>29</v>
      </c>
      <c r="D37" s="72">
        <v>24</v>
      </c>
      <c r="E37" s="73">
        <v>19</v>
      </c>
      <c r="F37" s="73">
        <v>15</v>
      </c>
      <c r="G37" s="73">
        <v>14</v>
      </c>
      <c r="H37" s="73">
        <v>28</v>
      </c>
      <c r="I37" s="73">
        <v>26</v>
      </c>
      <c r="J37" s="73">
        <v>38</v>
      </c>
      <c r="K37" s="73">
        <v>25</v>
      </c>
      <c r="L37" s="73">
        <v>18</v>
      </c>
      <c r="M37" s="73">
        <v>18</v>
      </c>
      <c r="N37" s="73">
        <v>30</v>
      </c>
      <c r="O37" s="73">
        <v>22</v>
      </c>
      <c r="P37" s="73">
        <v>29</v>
      </c>
      <c r="Q37" s="73">
        <v>20</v>
      </c>
      <c r="R37" s="73">
        <v>25</v>
      </c>
      <c r="S37" s="73">
        <v>32</v>
      </c>
      <c r="T37" s="73">
        <v>19</v>
      </c>
      <c r="U37" s="73">
        <v>32</v>
      </c>
      <c r="V37" s="73">
        <v>18</v>
      </c>
      <c r="W37" s="73">
        <v>16</v>
      </c>
      <c r="X37" s="74">
        <v>38</v>
      </c>
      <c r="Y37" s="74">
        <v>27</v>
      </c>
      <c r="Z37" s="74">
        <v>16</v>
      </c>
      <c r="AA37" s="74">
        <v>18</v>
      </c>
      <c r="AB37" s="74">
        <v>28</v>
      </c>
      <c r="AC37" s="73">
        <v>22</v>
      </c>
      <c r="AD37" s="74">
        <v>20</v>
      </c>
      <c r="AE37" s="74">
        <v>29</v>
      </c>
      <c r="AF37" s="74">
        <v>33</v>
      </c>
      <c r="AG37" s="74">
        <v>19</v>
      </c>
      <c r="AH37" s="74">
        <v>24</v>
      </c>
      <c r="AI37" s="77">
        <f t="shared" si="63"/>
        <v>742</v>
      </c>
      <c r="AS37" s="11"/>
      <c r="AT37" s="46"/>
      <c r="AU37" s="46"/>
      <c r="AV37" s="11"/>
      <c r="AW37" s="11"/>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row>
    <row r="38" spans="1:87" s="53" customFormat="1" ht="12.75">
      <c r="A38" s="78"/>
      <c r="B38" s="63"/>
      <c r="C38" s="76" t="s">
        <v>30</v>
      </c>
      <c r="D38" s="79">
        <v>24</v>
      </c>
      <c r="E38" s="80">
        <v>19</v>
      </c>
      <c r="F38" s="80">
        <v>15</v>
      </c>
      <c r="G38" s="80">
        <v>14</v>
      </c>
      <c r="H38" s="80">
        <v>28</v>
      </c>
      <c r="I38" s="80">
        <v>26</v>
      </c>
      <c r="J38" s="80">
        <v>38</v>
      </c>
      <c r="K38" s="80">
        <v>25</v>
      </c>
      <c r="L38" s="80">
        <v>18</v>
      </c>
      <c r="M38" s="80">
        <v>18</v>
      </c>
      <c r="N38" s="80">
        <v>30</v>
      </c>
      <c r="O38" s="80">
        <v>22</v>
      </c>
      <c r="P38" s="51">
        <v>29</v>
      </c>
      <c r="Q38" s="51">
        <v>20</v>
      </c>
      <c r="R38" s="51">
        <v>25</v>
      </c>
      <c r="S38" s="51">
        <v>32</v>
      </c>
      <c r="T38" s="51">
        <v>19</v>
      </c>
      <c r="U38" s="51">
        <v>32</v>
      </c>
      <c r="V38" s="51">
        <v>18</v>
      </c>
      <c r="W38" s="51">
        <v>16</v>
      </c>
      <c r="X38" s="69">
        <v>38</v>
      </c>
      <c r="Y38" s="69">
        <v>27</v>
      </c>
      <c r="Z38" s="69">
        <v>16</v>
      </c>
      <c r="AA38" s="69">
        <v>18</v>
      </c>
      <c r="AB38" s="69">
        <v>28</v>
      </c>
      <c r="AC38" s="51">
        <v>22</v>
      </c>
      <c r="AD38" s="69">
        <v>20</v>
      </c>
      <c r="AE38" s="69">
        <v>29</v>
      </c>
      <c r="AF38" s="69">
        <v>33</v>
      </c>
      <c r="AG38" s="69">
        <v>19</v>
      </c>
      <c r="AH38" s="69">
        <v>24</v>
      </c>
      <c r="AI38" s="34">
        <f t="shared" si="63"/>
        <v>742</v>
      </c>
      <c r="AS38" s="11"/>
      <c r="AT38" s="46"/>
      <c r="AU38" s="46"/>
      <c r="AV38" s="11"/>
      <c r="AW38" s="11"/>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row>
    <row r="39" spans="1:87" s="53" customFormat="1" ht="12.75" customHeight="1">
      <c r="A39" s="81" t="s">
        <v>19</v>
      </c>
      <c r="B39" s="60" t="s">
        <v>35</v>
      </c>
      <c r="C39" s="61"/>
      <c r="D39" s="47">
        <v>6</v>
      </c>
      <c r="E39" s="47">
        <v>3</v>
      </c>
      <c r="F39" s="47">
        <v>8</v>
      </c>
      <c r="G39" s="47">
        <v>2</v>
      </c>
      <c r="H39" s="47">
        <v>7</v>
      </c>
      <c r="I39" s="47">
        <v>9</v>
      </c>
      <c r="J39" s="47">
        <v>6</v>
      </c>
      <c r="K39" s="47">
        <v>3</v>
      </c>
      <c r="L39" s="47">
        <v>2</v>
      </c>
      <c r="M39" s="47">
        <v>1</v>
      </c>
      <c r="N39" s="47">
        <v>2</v>
      </c>
      <c r="O39" s="47">
        <v>4</v>
      </c>
      <c r="P39" s="47">
        <v>7</v>
      </c>
      <c r="Q39" s="47">
        <v>4</v>
      </c>
      <c r="R39" s="47">
        <v>7</v>
      </c>
      <c r="S39" s="47">
        <v>4</v>
      </c>
      <c r="T39" s="47">
        <v>3</v>
      </c>
      <c r="U39" s="47">
        <v>1</v>
      </c>
      <c r="V39" s="47" t="s">
        <v>21</v>
      </c>
      <c r="W39" s="47">
        <v>8</v>
      </c>
      <c r="X39" s="47">
        <v>7</v>
      </c>
      <c r="Y39" s="47">
        <v>5</v>
      </c>
      <c r="Z39" s="47">
        <v>4</v>
      </c>
      <c r="AA39" s="47" t="s">
        <v>21</v>
      </c>
      <c r="AB39" s="47">
        <v>6</v>
      </c>
      <c r="AC39" s="47">
        <v>2</v>
      </c>
      <c r="AD39" s="47">
        <v>3</v>
      </c>
      <c r="AE39" s="47">
        <v>4</v>
      </c>
      <c r="AF39" s="47">
        <v>5</v>
      </c>
      <c r="AG39" s="47">
        <v>5</v>
      </c>
      <c r="AH39" s="47">
        <v>3</v>
      </c>
      <c r="AI39" s="39">
        <f t="shared" si="63"/>
        <v>131</v>
      </c>
      <c r="AK39" s="53">
        <f>AI39+AI40</f>
        <v>1121</v>
      </c>
      <c r="AS39" s="11"/>
      <c r="AT39" s="46"/>
      <c r="AU39" s="46"/>
      <c r="AV39" s="11"/>
      <c r="AW39" s="11"/>
      <c r="AX39" s="11"/>
      <c r="AY39" s="11"/>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row>
    <row r="40" spans="1:87" s="53" customFormat="1" ht="12.75">
      <c r="A40" s="82"/>
      <c r="B40" s="83" t="s">
        <v>36</v>
      </c>
      <c r="C40" s="64"/>
      <c r="D40" s="33">
        <v>51</v>
      </c>
      <c r="E40" s="33">
        <v>26</v>
      </c>
      <c r="F40" s="33">
        <v>29</v>
      </c>
      <c r="G40" s="33">
        <v>33</v>
      </c>
      <c r="H40" s="33">
        <v>22</v>
      </c>
      <c r="I40" s="33">
        <v>44</v>
      </c>
      <c r="J40" s="33">
        <v>44</v>
      </c>
      <c r="K40" s="33">
        <v>24</v>
      </c>
      <c r="L40" s="33">
        <v>29</v>
      </c>
      <c r="M40" s="33">
        <v>21</v>
      </c>
      <c r="N40" s="33">
        <v>37</v>
      </c>
      <c r="O40" s="33">
        <v>38</v>
      </c>
      <c r="P40" s="33">
        <v>37</v>
      </c>
      <c r="Q40" s="33">
        <v>33</v>
      </c>
      <c r="R40" s="33">
        <v>41</v>
      </c>
      <c r="S40" s="33">
        <v>30</v>
      </c>
      <c r="T40" s="33">
        <v>22</v>
      </c>
      <c r="U40" s="33">
        <v>42</v>
      </c>
      <c r="V40" s="33">
        <v>20</v>
      </c>
      <c r="W40" s="33">
        <v>20</v>
      </c>
      <c r="X40" s="33">
        <v>39</v>
      </c>
      <c r="Y40" s="33">
        <v>41</v>
      </c>
      <c r="Z40" s="33">
        <v>22</v>
      </c>
      <c r="AA40" s="33">
        <v>31</v>
      </c>
      <c r="AB40" s="33">
        <v>40</v>
      </c>
      <c r="AC40" s="33">
        <v>28</v>
      </c>
      <c r="AD40" s="33">
        <v>24</v>
      </c>
      <c r="AE40" s="33">
        <v>35</v>
      </c>
      <c r="AF40" s="33">
        <v>33</v>
      </c>
      <c r="AG40" s="33">
        <v>30</v>
      </c>
      <c r="AH40" s="33">
        <v>24</v>
      </c>
      <c r="AI40" s="34">
        <f t="shared" si="63"/>
        <v>990</v>
      </c>
      <c r="AS40" s="46"/>
      <c r="AT40" s="46"/>
      <c r="AU40" s="46"/>
      <c r="AV40" s="46"/>
      <c r="AW40" s="46"/>
      <c r="AX40" s="11"/>
      <c r="AY40" s="11"/>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row>
    <row r="41" spans="1:87" s="53" customFormat="1" ht="12.75">
      <c r="A41" s="54" t="s">
        <v>20</v>
      </c>
      <c r="B41" s="84"/>
      <c r="C41" s="85"/>
      <c r="D41" s="62">
        <v>116</v>
      </c>
      <c r="E41" s="47">
        <v>142</v>
      </c>
      <c r="F41" s="47">
        <v>153</v>
      </c>
      <c r="G41" s="47">
        <v>138</v>
      </c>
      <c r="H41" s="47">
        <v>149</v>
      </c>
      <c r="I41" s="47">
        <v>149</v>
      </c>
      <c r="J41" s="47">
        <v>92</v>
      </c>
      <c r="K41" s="47">
        <v>16</v>
      </c>
      <c r="L41" s="47">
        <v>98</v>
      </c>
      <c r="M41" s="47">
        <v>141</v>
      </c>
      <c r="N41" s="47">
        <v>79</v>
      </c>
      <c r="O41" s="47">
        <v>122</v>
      </c>
      <c r="P41" s="47">
        <v>112</v>
      </c>
      <c r="Q41" s="47">
        <v>134</v>
      </c>
      <c r="R41" s="47">
        <v>132</v>
      </c>
      <c r="S41" s="47">
        <v>125</v>
      </c>
      <c r="T41" s="47">
        <v>140</v>
      </c>
      <c r="U41" s="47">
        <v>150</v>
      </c>
      <c r="V41" s="47">
        <v>14</v>
      </c>
      <c r="W41" s="47" t="s">
        <v>21</v>
      </c>
      <c r="X41" s="47">
        <v>130</v>
      </c>
      <c r="Y41" s="47">
        <v>119</v>
      </c>
      <c r="Z41" s="47">
        <v>107</v>
      </c>
      <c r="AA41" s="47">
        <v>119</v>
      </c>
      <c r="AB41" s="47">
        <v>138</v>
      </c>
      <c r="AC41" s="47">
        <v>13</v>
      </c>
      <c r="AD41" s="47">
        <v>6</v>
      </c>
      <c r="AE41" s="47">
        <v>134</v>
      </c>
      <c r="AF41" s="47">
        <v>114</v>
      </c>
      <c r="AG41" s="47">
        <v>78</v>
      </c>
      <c r="AH41" s="47">
        <v>130</v>
      </c>
      <c r="AI41" s="70">
        <f t="shared" si="63"/>
        <v>3290</v>
      </c>
      <c r="AS41" s="46"/>
      <c r="AT41" s="46"/>
      <c r="AU41" s="46"/>
      <c r="AV41" s="46"/>
      <c r="AW41" s="46"/>
      <c r="AX41" s="11"/>
      <c r="AY41" s="11"/>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63"/>
        <v>0</v>
      </c>
      <c r="AS42" s="46"/>
      <c r="AT42" s="46"/>
      <c r="AU42" s="46"/>
      <c r="AV42" s="46"/>
      <c r="AW42" s="46"/>
      <c r="AX42" s="11"/>
      <c r="AY42" s="11"/>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row>
    <row r="43" spans="1:87" s="53" customFormat="1" ht="12.75" customHeight="1">
      <c r="A43" s="81" t="s">
        <v>23</v>
      </c>
      <c r="B43" s="60" t="s">
        <v>33</v>
      </c>
      <c r="C43" s="61"/>
      <c r="D43" s="38">
        <v>107</v>
      </c>
      <c r="E43" s="38">
        <v>85</v>
      </c>
      <c r="F43" s="38">
        <v>76</v>
      </c>
      <c r="G43" s="38">
        <v>93</v>
      </c>
      <c r="H43" s="38">
        <v>110</v>
      </c>
      <c r="I43" s="38">
        <v>120</v>
      </c>
      <c r="J43" s="38">
        <v>55</v>
      </c>
      <c r="K43" s="38">
        <v>73</v>
      </c>
      <c r="L43" s="38">
        <v>82</v>
      </c>
      <c r="M43" s="38">
        <v>74</v>
      </c>
      <c r="N43" s="38">
        <v>121</v>
      </c>
      <c r="O43" s="38">
        <v>56</v>
      </c>
      <c r="P43" s="38">
        <v>90</v>
      </c>
      <c r="Q43" s="38">
        <v>97</v>
      </c>
      <c r="R43" s="38">
        <v>92</v>
      </c>
      <c r="S43" s="38">
        <v>86</v>
      </c>
      <c r="T43" s="38">
        <v>75</v>
      </c>
      <c r="U43" s="38">
        <v>52</v>
      </c>
      <c r="V43" s="38">
        <v>114</v>
      </c>
      <c r="W43" s="38">
        <v>116</v>
      </c>
      <c r="X43" s="38">
        <v>96</v>
      </c>
      <c r="Y43" s="38">
        <v>90</v>
      </c>
      <c r="Z43" s="38">
        <v>73</v>
      </c>
      <c r="AA43" s="38">
        <v>69</v>
      </c>
      <c r="AB43" s="38">
        <v>129</v>
      </c>
      <c r="AC43" s="38">
        <v>7</v>
      </c>
      <c r="AD43" s="38">
        <v>14</v>
      </c>
      <c r="AE43" s="38">
        <v>131</v>
      </c>
      <c r="AF43" s="38">
        <v>123</v>
      </c>
      <c r="AG43" s="38">
        <v>82</v>
      </c>
      <c r="AH43" s="38">
        <v>66</v>
      </c>
      <c r="AI43" s="39">
        <f t="shared" si="63"/>
        <v>2654</v>
      </c>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row>
    <row r="44" spans="1:87" s="53" customFormat="1" ht="12.75">
      <c r="A44" s="82"/>
      <c r="B44" s="83" t="s">
        <v>31</v>
      </c>
      <c r="C44" s="64"/>
      <c r="D44" s="33">
        <v>74</v>
      </c>
      <c r="E44" s="33">
        <v>47</v>
      </c>
      <c r="F44" s="33">
        <v>40</v>
      </c>
      <c r="G44" s="33">
        <v>55</v>
      </c>
      <c r="H44" s="33">
        <v>53</v>
      </c>
      <c r="I44" s="33">
        <v>45</v>
      </c>
      <c r="J44" s="33">
        <v>36</v>
      </c>
      <c r="K44" s="33">
        <v>49</v>
      </c>
      <c r="L44" s="33">
        <v>44</v>
      </c>
      <c r="M44" s="33">
        <v>50</v>
      </c>
      <c r="N44" s="33">
        <v>38</v>
      </c>
      <c r="O44" s="33">
        <v>45</v>
      </c>
      <c r="P44" s="33">
        <v>50</v>
      </c>
      <c r="Q44" s="33">
        <v>48</v>
      </c>
      <c r="R44" s="33">
        <v>54</v>
      </c>
      <c r="S44" s="33">
        <v>42</v>
      </c>
      <c r="T44" s="33">
        <v>26</v>
      </c>
      <c r="U44" s="33">
        <v>59</v>
      </c>
      <c r="V44" s="33">
        <v>57</v>
      </c>
      <c r="W44" s="33">
        <v>63</v>
      </c>
      <c r="X44" s="33">
        <v>49</v>
      </c>
      <c r="Y44" s="33">
        <v>62</v>
      </c>
      <c r="Z44" s="33">
        <v>63</v>
      </c>
      <c r="AA44" s="33">
        <v>52</v>
      </c>
      <c r="AB44" s="33">
        <v>84</v>
      </c>
      <c r="AC44" s="33">
        <v>40</v>
      </c>
      <c r="AD44" s="33">
        <v>32</v>
      </c>
      <c r="AE44" s="33">
        <v>61</v>
      </c>
      <c r="AF44" s="33">
        <v>58</v>
      </c>
      <c r="AG44" s="33">
        <v>52</v>
      </c>
      <c r="AH44" s="33">
        <v>56</v>
      </c>
      <c r="AI44" s="34">
        <f t="shared" si="63"/>
        <v>1584</v>
      </c>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row>
    <row r="45" spans="1:87" s="10" customFormat="1" ht="12.75" customHeight="1">
      <c r="A45" s="81" t="s">
        <v>37</v>
      </c>
      <c r="B45" s="60" t="s">
        <v>33</v>
      </c>
      <c r="C45" s="61"/>
      <c r="D45" s="47">
        <v>91</v>
      </c>
      <c r="E45" s="47">
        <v>70</v>
      </c>
      <c r="F45" s="47">
        <v>72</v>
      </c>
      <c r="G45" s="47">
        <v>82</v>
      </c>
      <c r="H45" s="47">
        <v>78</v>
      </c>
      <c r="I45" s="47">
        <v>95</v>
      </c>
      <c r="J45" s="47">
        <v>76</v>
      </c>
      <c r="K45" s="47">
        <v>82</v>
      </c>
      <c r="L45" s="47">
        <v>56</v>
      </c>
      <c r="M45" s="47">
        <v>74</v>
      </c>
      <c r="N45" s="47">
        <v>91</v>
      </c>
      <c r="O45" s="47">
        <v>77</v>
      </c>
      <c r="P45" s="47">
        <v>79</v>
      </c>
      <c r="Q45" s="47">
        <v>62</v>
      </c>
      <c r="R45" s="47">
        <v>72</v>
      </c>
      <c r="S45" s="47">
        <v>23</v>
      </c>
      <c r="T45" s="47">
        <v>54</v>
      </c>
      <c r="U45" s="47">
        <v>39</v>
      </c>
      <c r="V45" s="47">
        <v>67</v>
      </c>
      <c r="W45" s="47">
        <v>60</v>
      </c>
      <c r="X45" s="47">
        <v>85</v>
      </c>
      <c r="Y45" s="47">
        <v>55</v>
      </c>
      <c r="Z45" s="47">
        <v>73</v>
      </c>
      <c r="AA45" s="47">
        <v>64</v>
      </c>
      <c r="AB45" s="47">
        <v>75</v>
      </c>
      <c r="AC45" s="47">
        <v>34</v>
      </c>
      <c r="AD45" s="47">
        <v>34</v>
      </c>
      <c r="AE45" s="47">
        <v>104</v>
      </c>
      <c r="AF45" s="47">
        <v>79</v>
      </c>
      <c r="AG45" s="47">
        <v>74</v>
      </c>
      <c r="AH45" s="47">
        <v>80</v>
      </c>
      <c r="AI45" s="39">
        <f t="shared" si="63"/>
        <v>2157</v>
      </c>
      <c r="AS45" s="11"/>
      <c r="AT45" s="46"/>
      <c r="AU45" s="46"/>
      <c r="AV45" s="46"/>
      <c r="AW45" s="46"/>
      <c r="AX45" s="46"/>
      <c r="AY45" s="46"/>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row>
    <row r="46" spans="1:87" s="10" customFormat="1" ht="12.75">
      <c r="A46" s="86"/>
      <c r="B46" s="87" t="s">
        <v>31</v>
      </c>
      <c r="C46" s="88"/>
      <c r="D46" s="33">
        <v>52</v>
      </c>
      <c r="E46" s="33">
        <v>52</v>
      </c>
      <c r="F46" s="33">
        <v>53</v>
      </c>
      <c r="G46" s="33">
        <v>32</v>
      </c>
      <c r="H46" s="33">
        <v>54</v>
      </c>
      <c r="I46" s="33">
        <v>64</v>
      </c>
      <c r="J46" s="33">
        <v>36</v>
      </c>
      <c r="K46" s="33">
        <v>58</v>
      </c>
      <c r="L46" s="33">
        <v>30</v>
      </c>
      <c r="M46" s="33">
        <v>46</v>
      </c>
      <c r="N46" s="33">
        <v>42</v>
      </c>
      <c r="O46" s="33">
        <v>41</v>
      </c>
      <c r="P46" s="33">
        <v>41</v>
      </c>
      <c r="Q46" s="33">
        <v>56</v>
      </c>
      <c r="R46" s="33">
        <v>56</v>
      </c>
      <c r="S46" s="33">
        <v>8</v>
      </c>
      <c r="T46" s="33">
        <v>39</v>
      </c>
      <c r="U46" s="33">
        <v>34</v>
      </c>
      <c r="V46" s="33">
        <v>36</v>
      </c>
      <c r="W46" s="33">
        <v>31</v>
      </c>
      <c r="X46" s="33">
        <v>36</v>
      </c>
      <c r="Y46" s="33">
        <v>58</v>
      </c>
      <c r="Z46" s="33">
        <v>47</v>
      </c>
      <c r="AA46" s="33">
        <v>50</v>
      </c>
      <c r="AB46" s="33">
        <v>55</v>
      </c>
      <c r="AC46" s="33">
        <v>24</v>
      </c>
      <c r="AD46" s="33">
        <v>39</v>
      </c>
      <c r="AE46" s="33">
        <v>45</v>
      </c>
      <c r="AF46" s="33">
        <v>41</v>
      </c>
      <c r="AG46" s="33">
        <v>41</v>
      </c>
      <c r="AH46" s="33">
        <v>29</v>
      </c>
      <c r="AI46" s="45">
        <f t="shared" si="63"/>
        <v>1326</v>
      </c>
      <c r="AS46" s="11"/>
      <c r="AT46" s="46"/>
      <c r="AU46" s="46"/>
      <c r="AV46" s="46"/>
      <c r="AW46" s="46"/>
      <c r="AX46" s="46"/>
      <c r="AY46" s="46"/>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row>
    <row r="47" spans="1:87"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c r="AI47" s="91"/>
      <c r="AS47" s="11"/>
      <c r="AT47" s="46"/>
      <c r="AU47" s="46"/>
      <c r="AV47" s="46"/>
      <c r="AW47" s="46"/>
      <c r="AX47" s="46"/>
      <c r="AY47" s="46"/>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row>
    <row r="48" spans="1:87" s="53" customFormat="1" ht="12.75">
      <c r="A48" s="92" t="s">
        <v>39</v>
      </c>
      <c r="B48" s="93" t="s">
        <v>9</v>
      </c>
      <c r="C48" s="94"/>
      <c r="D48" s="72">
        <v>7</v>
      </c>
      <c r="E48" s="73" t="s">
        <v>21</v>
      </c>
      <c r="F48" s="73">
        <v>2</v>
      </c>
      <c r="G48" s="73" t="s">
        <v>21</v>
      </c>
      <c r="H48" s="73">
        <v>3</v>
      </c>
      <c r="I48" s="73">
        <v>2</v>
      </c>
      <c r="J48" s="73">
        <v>2</v>
      </c>
      <c r="K48" s="73" t="s">
        <v>21</v>
      </c>
      <c r="L48" s="73" t="s">
        <v>21</v>
      </c>
      <c r="M48" s="73">
        <v>2</v>
      </c>
      <c r="N48" s="73" t="s">
        <v>21</v>
      </c>
      <c r="O48" s="73">
        <v>3</v>
      </c>
      <c r="P48" s="73">
        <v>4</v>
      </c>
      <c r="Q48" s="73" t="s">
        <v>21</v>
      </c>
      <c r="R48" s="73">
        <v>2</v>
      </c>
      <c r="S48" s="73">
        <v>2</v>
      </c>
      <c r="T48" s="73">
        <v>3</v>
      </c>
      <c r="U48" s="73" t="s">
        <v>21</v>
      </c>
      <c r="V48" s="73" t="s">
        <v>21</v>
      </c>
      <c r="W48" s="73">
        <v>2</v>
      </c>
      <c r="X48" s="73" t="s">
        <v>21</v>
      </c>
      <c r="Y48" s="73">
        <v>2</v>
      </c>
      <c r="Z48" s="73">
        <v>3</v>
      </c>
      <c r="AA48" s="73">
        <v>2</v>
      </c>
      <c r="AB48" s="73">
        <v>4</v>
      </c>
      <c r="AC48" s="73">
        <v>2</v>
      </c>
      <c r="AD48" s="73" t="s">
        <v>21</v>
      </c>
      <c r="AE48" s="73" t="s">
        <v>21</v>
      </c>
      <c r="AF48" s="73">
        <v>1</v>
      </c>
      <c r="AG48" s="73">
        <v>1</v>
      </c>
      <c r="AH48" s="73" t="s">
        <v>21</v>
      </c>
      <c r="AI48" s="95">
        <f>SUM(D48:AH56)</f>
        <v>103</v>
      </c>
      <c r="AJ48" s="53">
        <f>SUM(B48:AH53)</f>
        <v>80</v>
      </c>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row>
    <row r="49" spans="1:87" s="53" customFormat="1" ht="12.75">
      <c r="A49" s="96" t="s">
        <v>40</v>
      </c>
      <c r="B49" s="97" t="s">
        <v>12</v>
      </c>
      <c r="C49" s="98"/>
      <c r="D49" s="72" t="s">
        <v>21</v>
      </c>
      <c r="E49" s="73" t="s">
        <v>21</v>
      </c>
      <c r="F49" s="73">
        <v>1</v>
      </c>
      <c r="G49" s="73" t="s">
        <v>21</v>
      </c>
      <c r="H49" s="73" t="s">
        <v>21</v>
      </c>
      <c r="I49" s="73" t="s">
        <v>21</v>
      </c>
      <c r="J49" s="73" t="s">
        <v>21</v>
      </c>
      <c r="K49" s="73" t="s">
        <v>21</v>
      </c>
      <c r="L49" s="73">
        <v>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v>1</v>
      </c>
      <c r="AC49" s="73" t="s">
        <v>21</v>
      </c>
      <c r="AD49" s="73" t="s">
        <v>21</v>
      </c>
      <c r="AE49" s="73" t="s">
        <v>21</v>
      </c>
      <c r="AF49" s="73" t="s">
        <v>21</v>
      </c>
      <c r="AG49" s="73" t="s">
        <v>21</v>
      </c>
      <c r="AH49" s="73" t="s">
        <v>21</v>
      </c>
      <c r="AI49" s="95"/>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row>
    <row r="50" spans="1:87" s="53" customFormat="1" ht="12.75">
      <c r="A50" s="96" t="s">
        <v>41</v>
      </c>
      <c r="B50" s="97" t="s">
        <v>14</v>
      </c>
      <c r="C50" s="98"/>
      <c r="D50" s="72">
        <v>3</v>
      </c>
      <c r="E50" s="73" t="s">
        <v>21</v>
      </c>
      <c r="F50" s="73" t="s">
        <v>21</v>
      </c>
      <c r="G50" s="73" t="s">
        <v>21</v>
      </c>
      <c r="H50" s="73" t="s">
        <v>21</v>
      </c>
      <c r="I50" s="73" t="s">
        <v>21</v>
      </c>
      <c r="J50" s="73" t="s">
        <v>21</v>
      </c>
      <c r="K50" s="73" t="s">
        <v>21</v>
      </c>
      <c r="L50" s="73" t="s">
        <v>21</v>
      </c>
      <c r="M50" s="73" t="s">
        <v>21</v>
      </c>
      <c r="N50" s="73" t="s">
        <v>21</v>
      </c>
      <c r="O50" s="73" t="s">
        <v>21</v>
      </c>
      <c r="P50" s="73" t="s">
        <v>21</v>
      </c>
      <c r="Q50" s="73">
        <v>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73" t="s">
        <v>21</v>
      </c>
      <c r="AI50" s="95"/>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row>
    <row r="51" spans="1:87" s="53" customFormat="1" ht="12.75">
      <c r="A51" s="96" t="s">
        <v>42</v>
      </c>
      <c r="B51" s="97" t="s">
        <v>16</v>
      </c>
      <c r="C51" s="98"/>
      <c r="D51" s="72" t="s">
        <v>21</v>
      </c>
      <c r="E51" s="73" t="s">
        <v>21</v>
      </c>
      <c r="F51" s="73" t="s">
        <v>21</v>
      </c>
      <c r="G51" s="73" t="s">
        <v>21</v>
      </c>
      <c r="H51" s="73" t="s">
        <v>21</v>
      </c>
      <c r="I51" s="73">
        <v>1</v>
      </c>
      <c r="J51" s="73" t="s">
        <v>21</v>
      </c>
      <c r="K51" s="73">
        <v>1</v>
      </c>
      <c r="L51" s="73" t="s">
        <v>21</v>
      </c>
      <c r="M51" s="73">
        <v>1</v>
      </c>
      <c r="N51" s="73" t="s">
        <v>21</v>
      </c>
      <c r="O51" s="73" t="s">
        <v>21</v>
      </c>
      <c r="P51" s="73" t="s">
        <v>21</v>
      </c>
      <c r="Q51" s="73" t="s">
        <v>21</v>
      </c>
      <c r="R51" s="73" t="s">
        <v>21</v>
      </c>
      <c r="S51" s="73" t="s">
        <v>21</v>
      </c>
      <c r="T51" s="73" t="s">
        <v>21</v>
      </c>
      <c r="U51" s="73" t="s">
        <v>21</v>
      </c>
      <c r="V51" s="73" t="s">
        <v>21</v>
      </c>
      <c r="W51" s="73" t="s">
        <v>21</v>
      </c>
      <c r="X51" s="73" t="s">
        <v>21</v>
      </c>
      <c r="Y51" s="73" t="s">
        <v>21</v>
      </c>
      <c r="Z51" s="73" t="s">
        <v>21</v>
      </c>
      <c r="AA51" s="73">
        <v>1</v>
      </c>
      <c r="AB51" s="73" t="s">
        <v>21</v>
      </c>
      <c r="AC51" s="73" t="s">
        <v>21</v>
      </c>
      <c r="AD51" s="73" t="s">
        <v>21</v>
      </c>
      <c r="AE51" s="73" t="s">
        <v>21</v>
      </c>
      <c r="AF51" s="73" t="s">
        <v>21</v>
      </c>
      <c r="AG51" s="73" t="s">
        <v>21</v>
      </c>
      <c r="AH51" s="73" t="s">
        <v>21</v>
      </c>
      <c r="AI51" s="95"/>
      <c r="AL51" s="53">
        <f>SUM(D55:AH56)</f>
        <v>23</v>
      </c>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row>
    <row r="52" spans="1:87" s="53" customFormat="1" ht="12.75">
      <c r="A52" s="96"/>
      <c r="B52" s="97" t="s">
        <v>17</v>
      </c>
      <c r="C52" s="98"/>
      <c r="D52" s="72">
        <v>4</v>
      </c>
      <c r="E52" s="73">
        <v>1</v>
      </c>
      <c r="F52" s="73">
        <v>1</v>
      </c>
      <c r="G52" s="73" t="s">
        <v>21</v>
      </c>
      <c r="H52" s="73" t="s">
        <v>21</v>
      </c>
      <c r="I52" s="73">
        <v>1</v>
      </c>
      <c r="J52" s="73" t="s">
        <v>21</v>
      </c>
      <c r="K52" s="73" t="s">
        <v>21</v>
      </c>
      <c r="L52" s="73" t="s">
        <v>21</v>
      </c>
      <c r="M52" s="73" t="s">
        <v>21</v>
      </c>
      <c r="N52" s="73" t="s">
        <v>21</v>
      </c>
      <c r="O52" s="73" t="s">
        <v>21</v>
      </c>
      <c r="P52" s="73">
        <v>2</v>
      </c>
      <c r="Q52" s="73" t="s">
        <v>21</v>
      </c>
      <c r="R52" s="73" t="s">
        <v>21</v>
      </c>
      <c r="S52" s="73">
        <v>1</v>
      </c>
      <c r="T52" s="73">
        <v>1</v>
      </c>
      <c r="U52" s="73" t="s">
        <v>21</v>
      </c>
      <c r="V52" s="73">
        <v>1</v>
      </c>
      <c r="W52" s="73">
        <v>1</v>
      </c>
      <c r="X52" s="73">
        <v>1</v>
      </c>
      <c r="Y52" s="73">
        <v>1</v>
      </c>
      <c r="Z52" s="73">
        <v>1</v>
      </c>
      <c r="AA52" s="73">
        <v>1</v>
      </c>
      <c r="AB52" s="73">
        <v>1</v>
      </c>
      <c r="AC52" s="73">
        <v>1</v>
      </c>
      <c r="AD52" s="73" t="s">
        <v>21</v>
      </c>
      <c r="AE52" s="73" t="s">
        <v>21</v>
      </c>
      <c r="AF52" s="73" t="s">
        <v>21</v>
      </c>
      <c r="AG52" s="73" t="s">
        <v>21</v>
      </c>
      <c r="AH52" s="73">
        <v>1</v>
      </c>
      <c r="AI52" s="95"/>
      <c r="AL52" s="53">
        <f>103-23</f>
        <v>80</v>
      </c>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51" t="s">
        <v>21</v>
      </c>
      <c r="AI53" s="95"/>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row>
    <row r="55" spans="1:87" s="53" customFormat="1" ht="12.75">
      <c r="A55" s="96"/>
      <c r="B55" s="97" t="s">
        <v>23</v>
      </c>
      <c r="C55" s="98"/>
      <c r="D55" s="73">
        <v>1</v>
      </c>
      <c r="E55" s="73">
        <v>1</v>
      </c>
      <c r="F55" s="73" t="s">
        <v>21</v>
      </c>
      <c r="G55" s="73">
        <v>2</v>
      </c>
      <c r="H55" s="73" t="s">
        <v>21</v>
      </c>
      <c r="I55" s="73" t="s">
        <v>21</v>
      </c>
      <c r="J55" s="73" t="s">
        <v>21</v>
      </c>
      <c r="K55" s="73">
        <v>1</v>
      </c>
      <c r="L55" s="73" t="s">
        <v>21</v>
      </c>
      <c r="M55" s="73" t="s">
        <v>21</v>
      </c>
      <c r="N55" s="73" t="s">
        <v>21</v>
      </c>
      <c r="O55" s="73" t="s">
        <v>21</v>
      </c>
      <c r="P55" s="73">
        <v>1</v>
      </c>
      <c r="Q55" s="73" t="s">
        <v>21</v>
      </c>
      <c r="R55" s="73" t="s">
        <v>21</v>
      </c>
      <c r="S55" s="73" t="s">
        <v>21</v>
      </c>
      <c r="T55" s="73" t="s">
        <v>21</v>
      </c>
      <c r="U55" s="73">
        <v>2</v>
      </c>
      <c r="V55" s="73">
        <v>1</v>
      </c>
      <c r="W55" s="73" t="s">
        <v>21</v>
      </c>
      <c r="X55" s="73" t="s">
        <v>21</v>
      </c>
      <c r="Y55" s="73" t="s">
        <v>21</v>
      </c>
      <c r="Z55" s="73">
        <v>1</v>
      </c>
      <c r="AA55" s="73">
        <v>1</v>
      </c>
      <c r="AB55" s="73" t="s">
        <v>21</v>
      </c>
      <c r="AC55" s="73" t="s">
        <v>21</v>
      </c>
      <c r="AD55" s="73" t="s">
        <v>21</v>
      </c>
      <c r="AE55" s="73" t="s">
        <v>21</v>
      </c>
      <c r="AF55" s="73" t="s">
        <v>21</v>
      </c>
      <c r="AG55" s="73" t="s">
        <v>21</v>
      </c>
      <c r="AH55" s="73" t="s">
        <v>21</v>
      </c>
      <c r="AI55" s="95"/>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row>
    <row r="56" spans="1:87" s="53" customFormat="1" ht="12.75">
      <c r="A56" s="101"/>
      <c r="B56" s="102" t="s">
        <v>27</v>
      </c>
      <c r="C56" s="103"/>
      <c r="D56" s="43" t="s">
        <v>21</v>
      </c>
      <c r="E56" s="43">
        <v>1</v>
      </c>
      <c r="F56" s="43">
        <v>2</v>
      </c>
      <c r="G56" s="43" t="s">
        <v>21</v>
      </c>
      <c r="H56" s="43" t="s">
        <v>21</v>
      </c>
      <c r="I56" s="43" t="s">
        <v>21</v>
      </c>
      <c r="J56" s="43" t="s">
        <v>21</v>
      </c>
      <c r="K56" s="43" t="s">
        <v>21</v>
      </c>
      <c r="L56" s="43" t="s">
        <v>21</v>
      </c>
      <c r="M56" s="43" t="s">
        <v>21</v>
      </c>
      <c r="N56" s="43">
        <v>1</v>
      </c>
      <c r="O56" s="104" t="s">
        <v>21</v>
      </c>
      <c r="P56" s="104">
        <v>1</v>
      </c>
      <c r="Q56" s="104" t="s">
        <v>21</v>
      </c>
      <c r="R56" s="104">
        <v>2</v>
      </c>
      <c r="S56" s="104">
        <v>1</v>
      </c>
      <c r="T56" s="104" t="s">
        <v>21</v>
      </c>
      <c r="U56" s="104">
        <v>1</v>
      </c>
      <c r="V56" s="104">
        <v>1</v>
      </c>
      <c r="W56" s="104">
        <v>1</v>
      </c>
      <c r="X56" s="104" t="s">
        <v>21</v>
      </c>
      <c r="Y56" s="104" t="s">
        <v>21</v>
      </c>
      <c r="Z56" s="104" t="s">
        <v>21</v>
      </c>
      <c r="AA56" s="104">
        <v>1</v>
      </c>
      <c r="AB56" s="104" t="s">
        <v>21</v>
      </c>
      <c r="AC56" s="104" t="s">
        <v>21</v>
      </c>
      <c r="AD56" s="104" t="s">
        <v>21</v>
      </c>
      <c r="AE56" s="104" t="s">
        <v>21</v>
      </c>
      <c r="AF56" s="104" t="s">
        <v>21</v>
      </c>
      <c r="AG56" s="104" t="s">
        <v>21</v>
      </c>
      <c r="AH56" s="104" t="s">
        <v>21</v>
      </c>
      <c r="AI56" s="95"/>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row>
    <row r="57" spans="1:87" s="53" customFormat="1" ht="12.75">
      <c r="A57" s="92" t="s">
        <v>39</v>
      </c>
      <c r="B57" s="93" t="s">
        <v>9</v>
      </c>
      <c r="C57" s="94"/>
      <c r="D57" s="24" t="s">
        <v>21</v>
      </c>
      <c r="E57" s="25">
        <v>3</v>
      </c>
      <c r="F57" s="25" t="s">
        <v>21</v>
      </c>
      <c r="G57" s="25" t="s">
        <v>21</v>
      </c>
      <c r="H57" s="25" t="s">
        <v>21</v>
      </c>
      <c r="I57" s="25">
        <v>1</v>
      </c>
      <c r="J57" s="25">
        <v>1</v>
      </c>
      <c r="K57" s="25" t="s">
        <v>21</v>
      </c>
      <c r="L57" s="25" t="s">
        <v>21</v>
      </c>
      <c r="M57" s="25">
        <v>2</v>
      </c>
      <c r="N57" s="25">
        <v>1</v>
      </c>
      <c r="O57" s="25" t="s">
        <v>21</v>
      </c>
      <c r="P57" s="25" t="s">
        <v>21</v>
      </c>
      <c r="Q57" s="25" t="s">
        <v>21</v>
      </c>
      <c r="R57" s="25">
        <v>4</v>
      </c>
      <c r="S57" s="25">
        <v>2</v>
      </c>
      <c r="T57" s="25">
        <v>6</v>
      </c>
      <c r="U57" s="25">
        <v>2</v>
      </c>
      <c r="V57" s="25">
        <v>1</v>
      </c>
      <c r="W57" s="25">
        <v>1</v>
      </c>
      <c r="X57" s="25" t="s">
        <v>21</v>
      </c>
      <c r="Y57" s="25" t="s">
        <v>21</v>
      </c>
      <c r="Z57" s="25">
        <v>1</v>
      </c>
      <c r="AA57" s="25">
        <v>2</v>
      </c>
      <c r="AB57" s="25" t="s">
        <v>21</v>
      </c>
      <c r="AC57" s="25" t="s">
        <v>21</v>
      </c>
      <c r="AD57" s="25">
        <v>2</v>
      </c>
      <c r="AE57" s="25">
        <v>1</v>
      </c>
      <c r="AF57" s="25">
        <v>1</v>
      </c>
      <c r="AG57" s="25">
        <v>1</v>
      </c>
      <c r="AH57" s="25">
        <v>2</v>
      </c>
      <c r="AI57" s="95">
        <f>SUM(D57:AH65)</f>
        <v>104</v>
      </c>
      <c r="AJ57" s="53">
        <f>SUM(B57:AH61)</f>
        <v>87</v>
      </c>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t="s">
        <v>21</v>
      </c>
      <c r="S58" s="73" t="s">
        <v>21</v>
      </c>
      <c r="T58" s="73">
        <v>1</v>
      </c>
      <c r="U58" s="73" t="s">
        <v>21</v>
      </c>
      <c r="V58" s="73" t="s">
        <v>21</v>
      </c>
      <c r="W58" s="73" t="s">
        <v>21</v>
      </c>
      <c r="X58" s="73" t="s">
        <v>21</v>
      </c>
      <c r="Y58" s="73" t="s">
        <v>21</v>
      </c>
      <c r="Z58" s="73">
        <v>1</v>
      </c>
      <c r="AA58" s="73">
        <v>1</v>
      </c>
      <c r="AB58" s="73" t="s">
        <v>21</v>
      </c>
      <c r="AC58" s="73" t="s">
        <v>21</v>
      </c>
      <c r="AD58" s="73" t="s">
        <v>21</v>
      </c>
      <c r="AE58" s="73" t="s">
        <v>21</v>
      </c>
      <c r="AF58" s="73" t="s">
        <v>21</v>
      </c>
      <c r="AG58" s="73" t="s">
        <v>21</v>
      </c>
      <c r="AH58" s="73" t="s">
        <v>21</v>
      </c>
      <c r="AI58" s="95"/>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v>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AL59" s="53">
        <f>SUM(D64:AH65)</f>
        <v>16</v>
      </c>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row>
    <row r="60" spans="1:87" s="53" customFormat="1" ht="12.75">
      <c r="A60" s="96" t="s">
        <v>44</v>
      </c>
      <c r="B60" s="97" t="s">
        <v>16</v>
      </c>
      <c r="C60" s="98"/>
      <c r="D60" s="72">
        <v>1</v>
      </c>
      <c r="E60" s="73" t="s">
        <v>21</v>
      </c>
      <c r="F60" s="73" t="s">
        <v>21</v>
      </c>
      <c r="G60" s="73" t="s">
        <v>21</v>
      </c>
      <c r="H60" s="73" t="s">
        <v>21</v>
      </c>
      <c r="I60" s="73">
        <v>2</v>
      </c>
      <c r="J60" s="73">
        <v>3</v>
      </c>
      <c r="K60" s="73">
        <v>1</v>
      </c>
      <c r="L60" s="73" t="s">
        <v>21</v>
      </c>
      <c r="M60" s="73">
        <v>1</v>
      </c>
      <c r="N60" s="73">
        <v>1</v>
      </c>
      <c r="O60" s="73" t="s">
        <v>21</v>
      </c>
      <c r="P60" s="73" t="s">
        <v>21</v>
      </c>
      <c r="Q60" s="73" t="s">
        <v>21</v>
      </c>
      <c r="R60" s="73" t="s">
        <v>21</v>
      </c>
      <c r="S60" s="73" t="s">
        <v>21</v>
      </c>
      <c r="T60" s="73">
        <v>1</v>
      </c>
      <c r="U60" s="73">
        <v>1</v>
      </c>
      <c r="V60" s="73" t="s">
        <v>21</v>
      </c>
      <c r="W60" s="73" t="s">
        <v>21</v>
      </c>
      <c r="X60" s="73" t="s">
        <v>21</v>
      </c>
      <c r="Y60" s="73">
        <v>1</v>
      </c>
      <c r="Z60" s="73" t="s">
        <v>21</v>
      </c>
      <c r="AA60" s="73" t="s">
        <v>21</v>
      </c>
      <c r="AB60" s="73" t="s">
        <v>21</v>
      </c>
      <c r="AC60" s="73" t="s">
        <v>21</v>
      </c>
      <c r="AD60" s="73" t="s">
        <v>21</v>
      </c>
      <c r="AE60" s="73">
        <v>1</v>
      </c>
      <c r="AF60" s="73" t="s">
        <v>21</v>
      </c>
      <c r="AG60" s="73">
        <v>1</v>
      </c>
      <c r="AH60" s="73">
        <v>6</v>
      </c>
      <c r="AI60" s="95"/>
      <c r="AL60" s="53">
        <f>101-13</f>
        <v>88</v>
      </c>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row>
    <row r="61" spans="1:87" s="53" customFormat="1" ht="12.75">
      <c r="A61" s="96"/>
      <c r="B61" s="97" t="s">
        <v>17</v>
      </c>
      <c r="C61" s="98"/>
      <c r="D61" s="72">
        <v>1</v>
      </c>
      <c r="E61" s="73">
        <v>1</v>
      </c>
      <c r="F61" s="73" t="s">
        <v>21</v>
      </c>
      <c r="G61" s="73" t="s">
        <v>21</v>
      </c>
      <c r="H61" s="73" t="s">
        <v>21</v>
      </c>
      <c r="I61" s="73">
        <v>2</v>
      </c>
      <c r="J61" s="73" t="s">
        <v>21</v>
      </c>
      <c r="K61" s="73">
        <v>2</v>
      </c>
      <c r="L61" s="73">
        <v>1</v>
      </c>
      <c r="M61" s="73">
        <v>1</v>
      </c>
      <c r="N61" s="73">
        <v>2</v>
      </c>
      <c r="O61" s="73" t="s">
        <v>21</v>
      </c>
      <c r="P61" s="73">
        <v>2</v>
      </c>
      <c r="Q61" s="73">
        <v>2</v>
      </c>
      <c r="R61" s="73">
        <v>1</v>
      </c>
      <c r="S61" s="73">
        <v>1</v>
      </c>
      <c r="T61" s="73">
        <v>1</v>
      </c>
      <c r="U61" s="73" t="s">
        <v>21</v>
      </c>
      <c r="V61" s="73">
        <v>1</v>
      </c>
      <c r="W61" s="73">
        <v>1</v>
      </c>
      <c r="X61" s="73" t="s">
        <v>21</v>
      </c>
      <c r="Y61" s="73">
        <v>1</v>
      </c>
      <c r="Z61" s="73" t="s">
        <v>21</v>
      </c>
      <c r="AA61" s="73">
        <v>2</v>
      </c>
      <c r="AB61" s="73">
        <v>1</v>
      </c>
      <c r="AC61" s="73" t="s">
        <v>21</v>
      </c>
      <c r="AD61" s="73">
        <v>1</v>
      </c>
      <c r="AE61" s="73">
        <v>1</v>
      </c>
      <c r="AF61" s="73" t="s">
        <v>21</v>
      </c>
      <c r="AG61" s="73">
        <v>4</v>
      </c>
      <c r="AH61" s="73" t="s">
        <v>21</v>
      </c>
      <c r="AI61" s="95"/>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v>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row>
    <row r="64" spans="1:87" s="53" customFormat="1" ht="12.75">
      <c r="A64" s="96"/>
      <c r="B64" s="97" t="s">
        <v>23</v>
      </c>
      <c r="C64" s="98"/>
      <c r="D64" s="73" t="s">
        <v>21</v>
      </c>
      <c r="E64" s="73" t="s">
        <v>21</v>
      </c>
      <c r="F64" s="73" t="s">
        <v>21</v>
      </c>
      <c r="G64" s="73">
        <v>2</v>
      </c>
      <c r="H64" s="73">
        <v>1</v>
      </c>
      <c r="I64" s="73" t="s">
        <v>21</v>
      </c>
      <c r="J64" s="73" t="s">
        <v>21</v>
      </c>
      <c r="K64" s="73" t="s">
        <v>21</v>
      </c>
      <c r="L64" s="73">
        <v>1</v>
      </c>
      <c r="M64" s="73" t="s">
        <v>21</v>
      </c>
      <c r="N64" s="73" t="s">
        <v>21</v>
      </c>
      <c r="O64" s="73" t="s">
        <v>21</v>
      </c>
      <c r="P64" s="73" t="s">
        <v>21</v>
      </c>
      <c r="Q64" s="73" t="s">
        <v>21</v>
      </c>
      <c r="R64" s="73" t="s">
        <v>21</v>
      </c>
      <c r="S64" s="73">
        <v>1</v>
      </c>
      <c r="T64" s="73" t="s">
        <v>21</v>
      </c>
      <c r="U64" s="73" t="s">
        <v>21</v>
      </c>
      <c r="V64" s="73" t="s">
        <v>21</v>
      </c>
      <c r="W64" s="73" t="s">
        <v>21</v>
      </c>
      <c r="X64" s="73" t="s">
        <v>21</v>
      </c>
      <c r="Y64" s="73" t="s">
        <v>21</v>
      </c>
      <c r="Z64" s="73">
        <v>1</v>
      </c>
      <c r="AA64" s="73">
        <v>1</v>
      </c>
      <c r="AB64" s="73" t="s">
        <v>21</v>
      </c>
      <c r="AC64" s="73" t="s">
        <v>21</v>
      </c>
      <c r="AD64" s="73" t="s">
        <v>21</v>
      </c>
      <c r="AE64" s="73" t="s">
        <v>21</v>
      </c>
      <c r="AF64" s="73" t="s">
        <v>21</v>
      </c>
      <c r="AG64" s="73" t="s">
        <v>21</v>
      </c>
      <c r="AH64" s="73" t="s">
        <v>21</v>
      </c>
      <c r="AI64" s="95"/>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row>
    <row r="65" spans="1:87" s="53" customFormat="1" ht="12.75">
      <c r="A65" s="96"/>
      <c r="B65" s="105" t="s">
        <v>27</v>
      </c>
      <c r="C65" s="103"/>
      <c r="D65" s="43" t="s">
        <v>21</v>
      </c>
      <c r="E65" s="43" t="s">
        <v>21</v>
      </c>
      <c r="F65" s="43">
        <v>1</v>
      </c>
      <c r="G65" s="43" t="s">
        <v>21</v>
      </c>
      <c r="H65" s="43" t="s">
        <v>21</v>
      </c>
      <c r="I65" s="43" t="s">
        <v>21</v>
      </c>
      <c r="J65" s="43" t="s">
        <v>21</v>
      </c>
      <c r="K65" s="43" t="s">
        <v>21</v>
      </c>
      <c r="L65" s="43">
        <v>1</v>
      </c>
      <c r="M65" s="43">
        <v>2</v>
      </c>
      <c r="N65" s="43" t="s">
        <v>21</v>
      </c>
      <c r="O65" s="106" t="s">
        <v>21</v>
      </c>
      <c r="P65" s="106" t="s">
        <v>21</v>
      </c>
      <c r="Q65" s="106" t="s">
        <v>21</v>
      </c>
      <c r="R65" s="106" t="s">
        <v>21</v>
      </c>
      <c r="S65" s="106" t="s">
        <v>21</v>
      </c>
      <c r="T65" s="106" t="s">
        <v>21</v>
      </c>
      <c r="U65" s="106" t="s">
        <v>21</v>
      </c>
      <c r="V65" s="106">
        <v>1</v>
      </c>
      <c r="W65" s="106">
        <v>1</v>
      </c>
      <c r="X65" s="104" t="s">
        <v>21</v>
      </c>
      <c r="Y65" s="104" t="s">
        <v>21</v>
      </c>
      <c r="Z65" s="104" t="s">
        <v>21</v>
      </c>
      <c r="AA65" s="104" t="s">
        <v>21</v>
      </c>
      <c r="AB65" s="104" t="s">
        <v>21</v>
      </c>
      <c r="AC65" s="104" t="s">
        <v>21</v>
      </c>
      <c r="AD65" s="104" t="s">
        <v>21</v>
      </c>
      <c r="AE65" s="104" t="s">
        <v>21</v>
      </c>
      <c r="AF65" s="104" t="s">
        <v>21</v>
      </c>
      <c r="AG65" s="104">
        <v>3</v>
      </c>
      <c r="AH65" s="104" t="s">
        <v>21</v>
      </c>
      <c r="AI65" s="95"/>
      <c r="AS65" s="46"/>
      <c r="AT65" s="5"/>
      <c r="AU65" s="5"/>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row>
    <row r="66" spans="1:87" s="53" customFormat="1" ht="12.75">
      <c r="A66" s="92" t="s">
        <v>39</v>
      </c>
      <c r="B66" s="93" t="s">
        <v>9</v>
      </c>
      <c r="C66" s="94"/>
      <c r="D66" s="107">
        <v>11</v>
      </c>
      <c r="E66" s="25">
        <v>7</v>
      </c>
      <c r="F66" s="25">
        <v>7</v>
      </c>
      <c r="G66" s="25">
        <v>8</v>
      </c>
      <c r="H66" s="25">
        <v>10</v>
      </c>
      <c r="I66" s="25">
        <v>6</v>
      </c>
      <c r="J66" s="25">
        <v>9</v>
      </c>
      <c r="K66" s="25">
        <v>2</v>
      </c>
      <c r="L66" s="25">
        <v>10</v>
      </c>
      <c r="M66" s="25">
        <v>3</v>
      </c>
      <c r="N66" s="25">
        <v>10</v>
      </c>
      <c r="O66" s="25">
        <v>10</v>
      </c>
      <c r="P66" s="25">
        <v>4</v>
      </c>
      <c r="Q66" s="25">
        <v>4</v>
      </c>
      <c r="R66" s="25">
        <v>8</v>
      </c>
      <c r="S66" s="25">
        <v>16</v>
      </c>
      <c r="T66" s="25">
        <v>12</v>
      </c>
      <c r="U66" s="25">
        <v>9</v>
      </c>
      <c r="V66" s="25">
        <v>4</v>
      </c>
      <c r="W66" s="25">
        <v>2</v>
      </c>
      <c r="X66" s="25">
        <v>6</v>
      </c>
      <c r="Y66" s="25">
        <v>11</v>
      </c>
      <c r="Z66" s="25">
        <v>6</v>
      </c>
      <c r="AA66" s="25">
        <v>5</v>
      </c>
      <c r="AB66" s="25">
        <v>4</v>
      </c>
      <c r="AC66" s="25">
        <v>1</v>
      </c>
      <c r="AD66" s="25">
        <v>3</v>
      </c>
      <c r="AE66" s="25">
        <v>10</v>
      </c>
      <c r="AF66" s="25">
        <v>14</v>
      </c>
      <c r="AG66" s="25">
        <v>9</v>
      </c>
      <c r="AH66" s="26">
        <v>8</v>
      </c>
      <c r="AI66" s="95">
        <f>SUM(D66:AH74)</f>
        <v>645</v>
      </c>
      <c r="AJ66" s="53">
        <f>SUM(B66:AH70)</f>
        <v>524</v>
      </c>
      <c r="AS66" s="46"/>
      <c r="AT66" s="5"/>
      <c r="AU66" s="5"/>
      <c r="AV66" s="5"/>
      <c r="AW66" s="5"/>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row>
    <row r="67" spans="1:87" s="53" customFormat="1" ht="12.75">
      <c r="A67" s="96" t="s">
        <v>45</v>
      </c>
      <c r="B67" s="97" t="s">
        <v>12</v>
      </c>
      <c r="C67" s="98"/>
      <c r="D67" s="108">
        <v>1</v>
      </c>
      <c r="E67" s="73">
        <v>2</v>
      </c>
      <c r="F67" s="73" t="s">
        <v>21</v>
      </c>
      <c r="G67" s="73">
        <v>1</v>
      </c>
      <c r="H67" s="73" t="s">
        <v>21</v>
      </c>
      <c r="I67" s="73" t="s">
        <v>21</v>
      </c>
      <c r="J67" s="73" t="s">
        <v>21</v>
      </c>
      <c r="K67" s="73" t="s">
        <v>21</v>
      </c>
      <c r="L67" s="73" t="s">
        <v>21</v>
      </c>
      <c r="M67" s="73" t="s">
        <v>21</v>
      </c>
      <c r="N67" s="73">
        <v>1</v>
      </c>
      <c r="O67" s="73" t="s">
        <v>21</v>
      </c>
      <c r="P67" s="73">
        <v>1</v>
      </c>
      <c r="Q67" s="73">
        <v>1</v>
      </c>
      <c r="R67" s="73">
        <v>1</v>
      </c>
      <c r="S67" s="73">
        <v>1</v>
      </c>
      <c r="T67" s="73" t="s">
        <v>21</v>
      </c>
      <c r="U67" s="73">
        <v>1</v>
      </c>
      <c r="V67" s="73">
        <v>3</v>
      </c>
      <c r="W67" s="73">
        <v>1</v>
      </c>
      <c r="X67" s="73">
        <v>1</v>
      </c>
      <c r="Y67" s="73">
        <v>2</v>
      </c>
      <c r="Z67" s="73" t="s">
        <v>21</v>
      </c>
      <c r="AA67" s="73">
        <v>1</v>
      </c>
      <c r="AB67" s="73">
        <v>2</v>
      </c>
      <c r="AC67" s="73" t="s">
        <v>21</v>
      </c>
      <c r="AD67" s="73">
        <v>1</v>
      </c>
      <c r="AE67" s="73">
        <v>1</v>
      </c>
      <c r="AF67" s="73">
        <v>4</v>
      </c>
      <c r="AG67" s="73">
        <v>1</v>
      </c>
      <c r="AH67" s="109">
        <v>4</v>
      </c>
      <c r="AI67" s="95"/>
      <c r="AL67" s="53">
        <f>SUM(D73:AH74)</f>
        <v>120</v>
      </c>
      <c r="AS67" s="46"/>
      <c r="AT67" s="5"/>
      <c r="AU67" s="5"/>
      <c r="AV67" s="5"/>
      <c r="AW67" s="5"/>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row>
    <row r="68" spans="1:87" s="53" customFormat="1" ht="12.75">
      <c r="A68" s="96" t="s">
        <v>46</v>
      </c>
      <c r="B68" s="97" t="s">
        <v>14</v>
      </c>
      <c r="C68" s="98"/>
      <c r="D68" s="108">
        <v>2</v>
      </c>
      <c r="E68" s="73">
        <v>3</v>
      </c>
      <c r="F68" s="73">
        <v>1</v>
      </c>
      <c r="G68" s="73">
        <v>3</v>
      </c>
      <c r="H68" s="73" t="s">
        <v>21</v>
      </c>
      <c r="I68" s="73" t="s">
        <v>21</v>
      </c>
      <c r="J68" s="73">
        <v>1</v>
      </c>
      <c r="K68" s="73" t="s">
        <v>21</v>
      </c>
      <c r="L68" s="73">
        <v>1</v>
      </c>
      <c r="M68" s="73" t="s">
        <v>21</v>
      </c>
      <c r="N68" s="73" t="s">
        <v>21</v>
      </c>
      <c r="O68" s="73" t="s">
        <v>21</v>
      </c>
      <c r="P68" s="73">
        <v>1</v>
      </c>
      <c r="Q68" s="73" t="s">
        <v>21</v>
      </c>
      <c r="R68" s="73">
        <v>8</v>
      </c>
      <c r="S68" s="73">
        <v>1</v>
      </c>
      <c r="T68" s="73" t="s">
        <v>21</v>
      </c>
      <c r="U68" s="73">
        <v>1</v>
      </c>
      <c r="V68" s="73">
        <v>1</v>
      </c>
      <c r="W68" s="73">
        <v>1</v>
      </c>
      <c r="X68" s="73" t="s">
        <v>21</v>
      </c>
      <c r="Y68" s="73">
        <v>2</v>
      </c>
      <c r="Z68" s="73">
        <v>2</v>
      </c>
      <c r="AA68" s="73">
        <v>1</v>
      </c>
      <c r="AB68" s="73">
        <v>1</v>
      </c>
      <c r="AC68" s="73" t="s">
        <v>21</v>
      </c>
      <c r="AD68" s="73" t="s">
        <v>21</v>
      </c>
      <c r="AE68" s="73">
        <v>1</v>
      </c>
      <c r="AF68" s="73">
        <v>2</v>
      </c>
      <c r="AG68" s="73" t="s">
        <v>21</v>
      </c>
      <c r="AH68" s="109">
        <v>2</v>
      </c>
      <c r="AI68" s="95"/>
      <c r="AL68" s="53">
        <f>629-104</f>
        <v>525</v>
      </c>
      <c r="AS68" s="46"/>
      <c r="AT68" s="5"/>
      <c r="AU68" s="5"/>
      <c r="AV68" s="5"/>
      <c r="AW68" s="5"/>
      <c r="AX68" s="5"/>
      <c r="AY68" s="5"/>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row>
    <row r="69" spans="1:87" s="53" customFormat="1" ht="12.75">
      <c r="A69" s="96" t="s">
        <v>47</v>
      </c>
      <c r="B69" s="97" t="s">
        <v>16</v>
      </c>
      <c r="C69" s="98"/>
      <c r="D69" s="108">
        <v>7</v>
      </c>
      <c r="E69" s="73">
        <v>5</v>
      </c>
      <c r="F69" s="73">
        <v>3</v>
      </c>
      <c r="G69" s="73">
        <v>2</v>
      </c>
      <c r="H69" s="73">
        <v>1</v>
      </c>
      <c r="I69" s="73">
        <v>4</v>
      </c>
      <c r="J69" s="73">
        <v>3</v>
      </c>
      <c r="K69" s="73">
        <v>5</v>
      </c>
      <c r="L69" s="73" t="s">
        <v>21</v>
      </c>
      <c r="M69" s="73">
        <v>2</v>
      </c>
      <c r="N69" s="73">
        <v>3</v>
      </c>
      <c r="O69" s="73" t="s">
        <v>21</v>
      </c>
      <c r="P69" s="73">
        <v>6</v>
      </c>
      <c r="Q69" s="73">
        <v>4</v>
      </c>
      <c r="R69" s="73">
        <v>1</v>
      </c>
      <c r="S69" s="73">
        <v>2</v>
      </c>
      <c r="T69" s="73">
        <v>3</v>
      </c>
      <c r="U69" s="73">
        <v>5</v>
      </c>
      <c r="V69" s="73" t="s">
        <v>21</v>
      </c>
      <c r="W69" s="73" t="s">
        <v>21</v>
      </c>
      <c r="X69" s="73">
        <v>5</v>
      </c>
      <c r="Y69" s="73">
        <v>1</v>
      </c>
      <c r="Z69" s="73">
        <v>3</v>
      </c>
      <c r="AA69" s="73">
        <v>2</v>
      </c>
      <c r="AB69" s="73">
        <v>2</v>
      </c>
      <c r="AC69" s="73">
        <v>1</v>
      </c>
      <c r="AD69" s="73">
        <v>5</v>
      </c>
      <c r="AE69" s="73">
        <v>3</v>
      </c>
      <c r="AF69" s="73">
        <v>2</v>
      </c>
      <c r="AG69" s="73">
        <v>6</v>
      </c>
      <c r="AH69" s="109">
        <v>1</v>
      </c>
      <c r="AI69" s="95"/>
      <c r="AS69" s="46"/>
      <c r="AT69" s="5"/>
      <c r="AU69" s="5"/>
      <c r="AV69" s="5"/>
      <c r="AW69" s="5"/>
      <c r="AX69" s="5"/>
      <c r="AY69" s="5"/>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row>
    <row r="70" spans="1:87" s="53" customFormat="1" ht="12.75">
      <c r="A70" s="96"/>
      <c r="B70" s="97" t="s">
        <v>17</v>
      </c>
      <c r="C70" s="98"/>
      <c r="D70" s="72">
        <v>5</v>
      </c>
      <c r="E70" s="73">
        <v>1</v>
      </c>
      <c r="F70" s="73">
        <v>4</v>
      </c>
      <c r="G70" s="73">
        <v>2</v>
      </c>
      <c r="H70" s="73">
        <v>1</v>
      </c>
      <c r="I70" s="73">
        <v>5</v>
      </c>
      <c r="J70" s="73">
        <v>6</v>
      </c>
      <c r="K70" s="73">
        <v>3</v>
      </c>
      <c r="L70" s="73">
        <v>2</v>
      </c>
      <c r="M70" s="73" t="s">
        <v>21</v>
      </c>
      <c r="N70" s="73">
        <v>4</v>
      </c>
      <c r="O70" s="73">
        <v>2</v>
      </c>
      <c r="P70" s="73">
        <v>7</v>
      </c>
      <c r="Q70" s="73">
        <v>5</v>
      </c>
      <c r="R70" s="73">
        <v>4</v>
      </c>
      <c r="S70" s="73">
        <v>12</v>
      </c>
      <c r="T70" s="73" t="s">
        <v>21</v>
      </c>
      <c r="U70" s="73">
        <v>2</v>
      </c>
      <c r="V70" s="73">
        <v>3</v>
      </c>
      <c r="W70" s="73">
        <v>3</v>
      </c>
      <c r="X70" s="73">
        <v>5</v>
      </c>
      <c r="Y70" s="73">
        <v>9</v>
      </c>
      <c r="Z70" s="73">
        <v>4</v>
      </c>
      <c r="AA70" s="73">
        <v>5</v>
      </c>
      <c r="AB70" s="73">
        <v>13</v>
      </c>
      <c r="AC70" s="73">
        <v>11</v>
      </c>
      <c r="AD70" s="73">
        <v>5</v>
      </c>
      <c r="AE70" s="73">
        <v>10</v>
      </c>
      <c r="AF70" s="73">
        <v>5</v>
      </c>
      <c r="AG70" s="73">
        <v>1</v>
      </c>
      <c r="AH70" s="73">
        <v>3</v>
      </c>
      <c r="AI70" s="95"/>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row>
    <row r="71" spans="1:87" s="53" customFormat="1" ht="12.75">
      <c r="A71" s="96"/>
      <c r="B71" s="99" t="s">
        <v>20</v>
      </c>
      <c r="C71" s="76"/>
      <c r="D71" s="50" t="s">
        <v>21</v>
      </c>
      <c r="E71" s="51" t="s">
        <v>21</v>
      </c>
      <c r="F71" s="51" t="s">
        <v>21</v>
      </c>
      <c r="G71" s="51" t="s">
        <v>21</v>
      </c>
      <c r="H71" s="51" t="s">
        <v>21</v>
      </c>
      <c r="I71" s="51">
        <v>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51" t="s">
        <v>21</v>
      </c>
      <c r="AG71" s="51" t="s">
        <v>21</v>
      </c>
      <c r="AH71" s="51" t="s">
        <v>21</v>
      </c>
      <c r="AI71" s="95"/>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row>
    <row r="73" spans="1:87" s="53" customFormat="1" ht="12.75">
      <c r="A73" s="96"/>
      <c r="B73" s="97" t="s">
        <v>23</v>
      </c>
      <c r="C73" s="98"/>
      <c r="D73" s="73">
        <v>1</v>
      </c>
      <c r="E73" s="73">
        <v>1</v>
      </c>
      <c r="F73" s="73">
        <v>1</v>
      </c>
      <c r="G73" s="73" t="s">
        <v>21</v>
      </c>
      <c r="H73" s="73">
        <v>1</v>
      </c>
      <c r="I73" s="73">
        <v>1</v>
      </c>
      <c r="J73" s="73">
        <v>1</v>
      </c>
      <c r="K73" s="73" t="s">
        <v>21</v>
      </c>
      <c r="L73" s="73">
        <v>5</v>
      </c>
      <c r="M73" s="73">
        <v>2</v>
      </c>
      <c r="N73" s="73" t="s">
        <v>21</v>
      </c>
      <c r="O73" s="73">
        <v>1</v>
      </c>
      <c r="P73" s="73">
        <v>2</v>
      </c>
      <c r="Q73" s="73">
        <v>4</v>
      </c>
      <c r="R73" s="73" t="s">
        <v>21</v>
      </c>
      <c r="S73" s="73">
        <v>2</v>
      </c>
      <c r="T73" s="73">
        <v>2</v>
      </c>
      <c r="U73" s="73">
        <v>2</v>
      </c>
      <c r="V73" s="73">
        <v>1</v>
      </c>
      <c r="W73" s="73" t="s">
        <v>21</v>
      </c>
      <c r="X73" s="73">
        <v>2</v>
      </c>
      <c r="Y73" s="73" t="s">
        <v>21</v>
      </c>
      <c r="Z73" s="73">
        <v>1</v>
      </c>
      <c r="AA73" s="73">
        <v>1</v>
      </c>
      <c r="AB73" s="73">
        <v>4</v>
      </c>
      <c r="AC73" s="73" t="s">
        <v>21</v>
      </c>
      <c r="AD73" s="73">
        <v>1</v>
      </c>
      <c r="AE73" s="73">
        <v>2</v>
      </c>
      <c r="AF73" s="73">
        <v>1</v>
      </c>
      <c r="AG73" s="73">
        <v>1</v>
      </c>
      <c r="AH73" s="73">
        <v>1</v>
      </c>
      <c r="AI73" s="95"/>
      <c r="AS73" s="46"/>
      <c r="AT73" s="5"/>
      <c r="AU73" s="5"/>
      <c r="AV73" s="5"/>
      <c r="AW73" s="5"/>
      <c r="AX73" s="5"/>
      <c r="AY73" s="5"/>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row>
    <row r="74" spans="1:87" s="53" customFormat="1" ht="12.75">
      <c r="A74" s="96"/>
      <c r="B74" s="105" t="s">
        <v>27</v>
      </c>
      <c r="C74" s="103"/>
      <c r="D74" s="110">
        <v>5</v>
      </c>
      <c r="E74" s="110">
        <v>2</v>
      </c>
      <c r="F74" s="110">
        <v>5</v>
      </c>
      <c r="G74" s="110">
        <v>2</v>
      </c>
      <c r="H74" s="110">
        <v>2</v>
      </c>
      <c r="I74" s="110">
        <v>3</v>
      </c>
      <c r="J74" s="110">
        <v>2</v>
      </c>
      <c r="K74" s="110">
        <v>3</v>
      </c>
      <c r="L74" s="110">
        <v>2</v>
      </c>
      <c r="M74" s="110">
        <v>4</v>
      </c>
      <c r="N74" s="110">
        <v>2</v>
      </c>
      <c r="O74" s="110">
        <v>1</v>
      </c>
      <c r="P74" s="110">
        <v>1</v>
      </c>
      <c r="Q74" s="110" t="s">
        <v>21</v>
      </c>
      <c r="R74" s="110">
        <v>2</v>
      </c>
      <c r="S74" s="110">
        <v>4</v>
      </c>
      <c r="T74" s="110">
        <v>3</v>
      </c>
      <c r="U74" s="110">
        <v>2</v>
      </c>
      <c r="V74" s="110">
        <v>1</v>
      </c>
      <c r="W74" s="110">
        <v>2</v>
      </c>
      <c r="X74" s="111">
        <v>3</v>
      </c>
      <c r="Y74" s="111">
        <v>1</v>
      </c>
      <c r="Z74" s="111">
        <v>1</v>
      </c>
      <c r="AA74" s="111">
        <v>2</v>
      </c>
      <c r="AB74" s="111">
        <v>4</v>
      </c>
      <c r="AC74" s="111">
        <v>3</v>
      </c>
      <c r="AD74" s="111">
        <v>1</v>
      </c>
      <c r="AE74" s="110">
        <v>3</v>
      </c>
      <c r="AF74" s="110">
        <v>3</v>
      </c>
      <c r="AG74" s="110">
        <v>5</v>
      </c>
      <c r="AH74" s="112">
        <v>5</v>
      </c>
      <c r="AI74" s="95"/>
      <c r="AS74" s="46"/>
      <c r="AT74" s="5"/>
      <c r="AU74" s="5"/>
      <c r="AV74" s="5"/>
      <c r="AW74" s="5"/>
      <c r="AX74" s="5"/>
      <c r="AY74" s="5"/>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row>
    <row r="75" spans="1:87" s="53" customFormat="1" ht="12.75">
      <c r="A75" s="92" t="s">
        <v>49</v>
      </c>
      <c r="B75" s="93" t="s">
        <v>9</v>
      </c>
      <c r="C75" s="94"/>
      <c r="D75" s="107" t="s">
        <v>21</v>
      </c>
      <c r="E75" s="25" t="s">
        <v>21</v>
      </c>
      <c r="F75" s="25" t="s">
        <v>21</v>
      </c>
      <c r="G75" s="25" t="s">
        <v>21</v>
      </c>
      <c r="H75" s="25" t="s">
        <v>21</v>
      </c>
      <c r="I75" s="25" t="s">
        <v>21</v>
      </c>
      <c r="J75" s="25" t="s">
        <v>21</v>
      </c>
      <c r="K75" s="25" t="s">
        <v>21</v>
      </c>
      <c r="L75" s="25" t="s">
        <v>21</v>
      </c>
      <c r="M75" s="25" t="s">
        <v>21</v>
      </c>
      <c r="N75" s="25" t="s">
        <v>21</v>
      </c>
      <c r="O75" s="25" t="s">
        <v>21</v>
      </c>
      <c r="P75" s="25" t="s">
        <v>21</v>
      </c>
      <c r="Q75" s="25" t="s">
        <v>21</v>
      </c>
      <c r="R75" s="25" t="s">
        <v>21</v>
      </c>
      <c r="S75" s="25" t="s">
        <v>21</v>
      </c>
      <c r="T75" s="25" t="s">
        <v>21</v>
      </c>
      <c r="U75" s="25" t="s">
        <v>21</v>
      </c>
      <c r="V75" s="25" t="s">
        <v>21</v>
      </c>
      <c r="W75" s="25" t="s">
        <v>21</v>
      </c>
      <c r="X75" s="25" t="s">
        <v>21</v>
      </c>
      <c r="Y75" s="25" t="s">
        <v>21</v>
      </c>
      <c r="Z75" s="25" t="s">
        <v>21</v>
      </c>
      <c r="AA75" s="25" t="s">
        <v>21</v>
      </c>
      <c r="AB75" s="25" t="s">
        <v>21</v>
      </c>
      <c r="AC75" s="25" t="s">
        <v>21</v>
      </c>
      <c r="AD75" s="25" t="s">
        <v>21</v>
      </c>
      <c r="AE75" s="25" t="s">
        <v>21</v>
      </c>
      <c r="AF75" s="25" t="s">
        <v>21</v>
      </c>
      <c r="AG75" s="25" t="s">
        <v>21</v>
      </c>
      <c r="AH75" s="27" t="s">
        <v>21</v>
      </c>
      <c r="AI75" s="95">
        <f>SUM(D75:AH80)</f>
        <v>171</v>
      </c>
      <c r="AS75" s="46"/>
      <c r="AT75" s="5"/>
      <c r="AU75" s="5"/>
      <c r="AV75" s="5"/>
      <c r="AW75" s="5"/>
      <c r="AX75" s="5"/>
      <c r="AY75" s="5"/>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row>
    <row r="76" spans="1:87" s="53" customFormat="1" ht="12.75">
      <c r="A76" s="113" t="s">
        <v>50</v>
      </c>
      <c r="B76" s="97" t="s">
        <v>12</v>
      </c>
      <c r="C76" s="98"/>
      <c r="D76" s="108">
        <v>1</v>
      </c>
      <c r="E76" s="73">
        <v>1</v>
      </c>
      <c r="F76" s="73" t="s">
        <v>21</v>
      </c>
      <c r="G76" s="73" t="s">
        <v>21</v>
      </c>
      <c r="H76" s="73">
        <v>1</v>
      </c>
      <c r="I76" s="73" t="s">
        <v>21</v>
      </c>
      <c r="J76" s="73">
        <v>3</v>
      </c>
      <c r="K76" s="73" t="s">
        <v>21</v>
      </c>
      <c r="L76" s="73">
        <v>1</v>
      </c>
      <c r="M76" s="73" t="s">
        <v>21</v>
      </c>
      <c r="N76" s="73" t="s">
        <v>21</v>
      </c>
      <c r="O76" s="73">
        <v>1</v>
      </c>
      <c r="P76" s="73" t="s">
        <v>21</v>
      </c>
      <c r="Q76" s="73" t="s">
        <v>21</v>
      </c>
      <c r="R76" s="73" t="s">
        <v>21</v>
      </c>
      <c r="S76" s="73">
        <v>2</v>
      </c>
      <c r="T76" s="73">
        <v>1</v>
      </c>
      <c r="U76" s="73" t="s">
        <v>21</v>
      </c>
      <c r="V76" s="73" t="s">
        <v>21</v>
      </c>
      <c r="W76" s="73" t="s">
        <v>21</v>
      </c>
      <c r="X76" s="73">
        <v>2</v>
      </c>
      <c r="Y76" s="73" t="s">
        <v>21</v>
      </c>
      <c r="Z76" s="73" t="s">
        <v>21</v>
      </c>
      <c r="AA76" s="73" t="s">
        <v>21</v>
      </c>
      <c r="AB76" s="73" t="s">
        <v>21</v>
      </c>
      <c r="AC76" s="73" t="s">
        <v>21</v>
      </c>
      <c r="AD76" s="73" t="s">
        <v>21</v>
      </c>
      <c r="AE76" s="73" t="s">
        <v>21</v>
      </c>
      <c r="AF76" s="73" t="s">
        <v>21</v>
      </c>
      <c r="AG76" s="73">
        <v>1</v>
      </c>
      <c r="AH76" s="114">
        <v>1</v>
      </c>
      <c r="AI76" s="95"/>
      <c r="AS76" s="46"/>
      <c r="AT76" s="5"/>
      <c r="AU76" s="5"/>
      <c r="AV76" s="5"/>
      <c r="AW76" s="5"/>
      <c r="AX76" s="5"/>
      <c r="AY76" s="5"/>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row>
    <row r="77" spans="1:87" s="53" customFormat="1" ht="12.75">
      <c r="A77" s="96"/>
      <c r="B77" s="97" t="s">
        <v>14</v>
      </c>
      <c r="C77" s="98"/>
      <c r="D77" s="108">
        <v>1</v>
      </c>
      <c r="E77" s="73">
        <v>3</v>
      </c>
      <c r="F77" s="73">
        <v>4</v>
      </c>
      <c r="G77" s="73">
        <v>1</v>
      </c>
      <c r="H77" s="73">
        <v>3</v>
      </c>
      <c r="I77" s="73">
        <v>1</v>
      </c>
      <c r="J77" s="73" t="s">
        <v>21</v>
      </c>
      <c r="K77" s="73" t="s">
        <v>21</v>
      </c>
      <c r="L77" s="73">
        <v>1</v>
      </c>
      <c r="M77" s="73">
        <v>1</v>
      </c>
      <c r="N77" s="73">
        <v>1</v>
      </c>
      <c r="O77" s="73" t="s">
        <v>21</v>
      </c>
      <c r="P77" s="73">
        <v>1</v>
      </c>
      <c r="Q77" s="73">
        <v>1</v>
      </c>
      <c r="R77" s="73">
        <v>1</v>
      </c>
      <c r="S77" s="73" t="s">
        <v>21</v>
      </c>
      <c r="T77" s="73">
        <v>3</v>
      </c>
      <c r="U77" s="73">
        <v>3</v>
      </c>
      <c r="V77" s="73" t="s">
        <v>21</v>
      </c>
      <c r="W77" s="73">
        <v>1</v>
      </c>
      <c r="X77" s="73" t="s">
        <v>21</v>
      </c>
      <c r="Y77" s="73">
        <v>1</v>
      </c>
      <c r="Z77" s="73">
        <v>1</v>
      </c>
      <c r="AA77" s="73">
        <v>2</v>
      </c>
      <c r="AB77" s="73" t="s">
        <v>21</v>
      </c>
      <c r="AC77" s="73" t="s">
        <v>21</v>
      </c>
      <c r="AD77" s="73" t="s">
        <v>21</v>
      </c>
      <c r="AE77" s="73" t="s">
        <v>21</v>
      </c>
      <c r="AF77" s="73">
        <v>1</v>
      </c>
      <c r="AG77" s="73">
        <v>2</v>
      </c>
      <c r="AH77" s="114">
        <v>2</v>
      </c>
      <c r="AI77" s="95"/>
      <c r="AS77" s="46"/>
      <c r="AT77" s="5"/>
      <c r="AU77" s="5"/>
      <c r="AV77" s="5"/>
      <c r="AW77" s="5"/>
      <c r="AX77" s="5"/>
      <c r="AY77" s="5"/>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row>
    <row r="78" spans="1:87" s="53" customFormat="1" ht="12.75">
      <c r="A78" s="96"/>
      <c r="B78" s="97" t="s">
        <v>16</v>
      </c>
      <c r="C78" s="98"/>
      <c r="D78" s="108">
        <v>2</v>
      </c>
      <c r="E78" s="73" t="s">
        <v>21</v>
      </c>
      <c r="F78" s="73" t="s">
        <v>21</v>
      </c>
      <c r="G78" s="73" t="s">
        <v>21</v>
      </c>
      <c r="H78" s="73" t="s">
        <v>21</v>
      </c>
      <c r="I78" s="73" t="s">
        <v>21</v>
      </c>
      <c r="J78" s="73">
        <v>3</v>
      </c>
      <c r="K78" s="73">
        <v>1</v>
      </c>
      <c r="L78" s="73">
        <v>1</v>
      </c>
      <c r="M78" s="73" t="s">
        <v>21</v>
      </c>
      <c r="N78" s="73" t="s">
        <v>21</v>
      </c>
      <c r="O78" s="73" t="s">
        <v>21</v>
      </c>
      <c r="P78" s="73" t="s">
        <v>21</v>
      </c>
      <c r="Q78" s="73" t="s">
        <v>21</v>
      </c>
      <c r="R78" s="73" t="s">
        <v>21</v>
      </c>
      <c r="S78" s="73">
        <v>2</v>
      </c>
      <c r="T78" s="73" t="s">
        <v>21</v>
      </c>
      <c r="U78" s="73" t="s">
        <v>21</v>
      </c>
      <c r="V78" s="73" t="s">
        <v>21</v>
      </c>
      <c r="W78" s="73" t="s">
        <v>21</v>
      </c>
      <c r="X78" s="73" t="s">
        <v>21</v>
      </c>
      <c r="Y78" s="73" t="s">
        <v>21</v>
      </c>
      <c r="Z78" s="73" t="s">
        <v>21</v>
      </c>
      <c r="AA78" s="73">
        <v>2</v>
      </c>
      <c r="AB78" s="73" t="s">
        <v>21</v>
      </c>
      <c r="AC78" s="73" t="s">
        <v>21</v>
      </c>
      <c r="AD78" s="73" t="s">
        <v>21</v>
      </c>
      <c r="AE78" s="73">
        <v>1</v>
      </c>
      <c r="AF78" s="73" t="s">
        <v>21</v>
      </c>
      <c r="AG78" s="73" t="s">
        <v>21</v>
      </c>
      <c r="AH78" s="114">
        <v>2</v>
      </c>
      <c r="AI78" s="95"/>
      <c r="AS78" s="46"/>
      <c r="AT78" s="5"/>
      <c r="AU78" s="5"/>
      <c r="AV78" s="5"/>
      <c r="AW78" s="5"/>
      <c r="AX78" s="5"/>
      <c r="AY78" s="5"/>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row>
    <row r="79" spans="1:87" s="53" customFormat="1" ht="12.75">
      <c r="A79" s="96"/>
      <c r="B79" s="97" t="s">
        <v>17</v>
      </c>
      <c r="C79" s="98"/>
      <c r="D79" s="108">
        <v>3</v>
      </c>
      <c r="E79" s="73">
        <v>1</v>
      </c>
      <c r="F79" s="73">
        <v>1</v>
      </c>
      <c r="G79" s="73">
        <v>3</v>
      </c>
      <c r="H79" s="73">
        <v>11</v>
      </c>
      <c r="I79" s="73">
        <v>2</v>
      </c>
      <c r="J79" s="73">
        <v>6</v>
      </c>
      <c r="K79" s="73">
        <v>1</v>
      </c>
      <c r="L79" s="73" t="s">
        <v>21</v>
      </c>
      <c r="M79" s="73">
        <v>3</v>
      </c>
      <c r="N79" s="73">
        <v>3</v>
      </c>
      <c r="O79" s="73">
        <v>1</v>
      </c>
      <c r="P79" s="73">
        <v>5</v>
      </c>
      <c r="Q79" s="73">
        <v>3</v>
      </c>
      <c r="R79" s="73">
        <v>6</v>
      </c>
      <c r="S79" s="73">
        <v>5</v>
      </c>
      <c r="T79" s="73">
        <v>4</v>
      </c>
      <c r="U79" s="73" t="s">
        <v>21</v>
      </c>
      <c r="V79" s="73">
        <v>2</v>
      </c>
      <c r="W79" s="73">
        <v>1</v>
      </c>
      <c r="X79" s="73">
        <v>1</v>
      </c>
      <c r="Y79" s="73" t="s">
        <v>21</v>
      </c>
      <c r="Z79" s="73">
        <v>1</v>
      </c>
      <c r="AA79" s="73">
        <v>1</v>
      </c>
      <c r="AB79" s="73">
        <v>2</v>
      </c>
      <c r="AC79" s="73">
        <v>1</v>
      </c>
      <c r="AD79" s="73">
        <v>2</v>
      </c>
      <c r="AE79" s="73">
        <v>4</v>
      </c>
      <c r="AF79" s="73">
        <v>4</v>
      </c>
      <c r="AG79" s="73">
        <v>2</v>
      </c>
      <c r="AH79" s="114">
        <v>4</v>
      </c>
      <c r="AI79" s="95"/>
      <c r="AS79" s="46"/>
      <c r="AT79" s="5"/>
      <c r="AU79" s="5"/>
      <c r="AV79" s="5"/>
      <c r="AW79" s="5"/>
      <c r="AX79" s="5"/>
      <c r="AY79" s="5"/>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row>
    <row r="80" spans="1:87" s="53" customFormat="1" ht="12.75">
      <c r="A80" s="101"/>
      <c r="B80" s="115" t="s">
        <v>20</v>
      </c>
      <c r="C80" s="116"/>
      <c r="D80" s="117" t="s">
        <v>21</v>
      </c>
      <c r="E80" s="118">
        <v>1</v>
      </c>
      <c r="F80" s="118">
        <v>1</v>
      </c>
      <c r="G80" s="118">
        <v>1</v>
      </c>
      <c r="H80" s="118">
        <v>2</v>
      </c>
      <c r="I80" s="118">
        <v>3</v>
      </c>
      <c r="J80" s="118">
        <v>1</v>
      </c>
      <c r="K80" s="118" t="s">
        <v>21</v>
      </c>
      <c r="L80" s="118">
        <v>2</v>
      </c>
      <c r="M80" s="118" t="s">
        <v>21</v>
      </c>
      <c r="N80" s="118" t="s">
        <v>21</v>
      </c>
      <c r="O80" s="118">
        <v>1</v>
      </c>
      <c r="P80" s="118">
        <v>2</v>
      </c>
      <c r="Q80" s="118">
        <v>3</v>
      </c>
      <c r="R80" s="118">
        <v>1</v>
      </c>
      <c r="S80" s="118">
        <v>2</v>
      </c>
      <c r="T80" s="118">
        <v>1</v>
      </c>
      <c r="U80" s="118">
        <v>2</v>
      </c>
      <c r="V80" s="118" t="s">
        <v>21</v>
      </c>
      <c r="W80" s="118" t="s">
        <v>21</v>
      </c>
      <c r="X80" s="118" t="s">
        <v>21</v>
      </c>
      <c r="Y80" s="118" t="s">
        <v>21</v>
      </c>
      <c r="Z80" s="118">
        <v>1</v>
      </c>
      <c r="AA80" s="118" t="s">
        <v>21</v>
      </c>
      <c r="AB80" s="118" t="s">
        <v>21</v>
      </c>
      <c r="AC80" s="118" t="s">
        <v>21</v>
      </c>
      <c r="AD80" s="118" t="s">
        <v>21</v>
      </c>
      <c r="AE80" s="118" t="s">
        <v>21</v>
      </c>
      <c r="AF80" s="118" t="s">
        <v>21</v>
      </c>
      <c r="AG80" s="118" t="s">
        <v>21</v>
      </c>
      <c r="AH80" s="119" t="s">
        <v>21</v>
      </c>
      <c r="AI80" s="95"/>
      <c r="AS80" s="46"/>
      <c r="AT80" s="5"/>
      <c r="AU80" s="5"/>
      <c r="AV80" s="5"/>
      <c r="AW80" s="5"/>
      <c r="AX80" s="5"/>
      <c r="AY80" s="5"/>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row>
    <row r="81" spans="1:35" ht="14.25">
      <c r="A81" s="1" t="s">
        <v>51</v>
      </c>
      <c r="AG81" s="1"/>
      <c r="AH81" s="10"/>
      <c r="AI81" s="10"/>
    </row>
    <row r="82" spans="1:35" ht="14.25">
      <c r="A82" s="120" t="s">
        <v>52</v>
      </c>
      <c r="AG82" s="1"/>
      <c r="AI82" s="2"/>
    </row>
    <row r="83" spans="1:35" ht="14.25">
      <c r="A83" s="120" t="s">
        <v>53</v>
      </c>
      <c r="AH83" s="1"/>
      <c r="AI83" s="2"/>
    </row>
    <row r="84" spans="1:35" ht="14.25">
      <c r="A84" s="120" t="s">
        <v>54</v>
      </c>
      <c r="AH84" s="1"/>
      <c r="AI84" s="2"/>
    </row>
    <row r="85" spans="1:35" ht="14.25">
      <c r="A85" s="120" t="s">
        <v>55</v>
      </c>
      <c r="AH85" s="1"/>
      <c r="AI85" s="2"/>
    </row>
    <row r="86" spans="1:35" ht="14.25">
      <c r="A86" s="120" t="s">
        <v>56</v>
      </c>
      <c r="AH86" s="1"/>
      <c r="AI86" s="2"/>
    </row>
    <row r="87" spans="1:35" ht="14.25">
      <c r="A87" s="120" t="s">
        <v>57</v>
      </c>
      <c r="AH87" s="1"/>
      <c r="AI87" s="2"/>
    </row>
    <row r="88" spans="1:35" ht="14.25">
      <c r="A88" s="120" t="s">
        <v>59</v>
      </c>
      <c r="AH88" s="1"/>
      <c r="AI88" s="2"/>
    </row>
    <row r="89" spans="1:35" ht="14.25">
      <c r="A89" s="120" t="s">
        <v>60</v>
      </c>
      <c r="AH89" s="1"/>
      <c r="AI89" s="2"/>
    </row>
    <row r="90" spans="1:35" ht="14.25">
      <c r="A90" s="120" t="s">
        <v>61</v>
      </c>
      <c r="AH90" s="1"/>
      <c r="AI90" s="2"/>
    </row>
    <row r="91" spans="1:35" ht="14.25">
      <c r="A91" s="120" t="s">
        <v>62</v>
      </c>
      <c r="AH91" s="1"/>
      <c r="AI91" s="2"/>
    </row>
    <row r="92" spans="1:35" ht="14.25">
      <c r="A92" s="120" t="s">
        <v>63</v>
      </c>
      <c r="AH92" s="1"/>
      <c r="AI92" s="2"/>
    </row>
    <row r="93" spans="1:35" ht="14.25">
      <c r="A93" s="120" t="s">
        <v>64</v>
      </c>
      <c r="AH93" s="1"/>
      <c r="AI93" s="2"/>
    </row>
    <row r="94" spans="1:35" ht="14.25">
      <c r="A94" s="120" t="s">
        <v>65</v>
      </c>
      <c r="AH94" s="1"/>
      <c r="AI94" s="2"/>
    </row>
    <row r="95" spans="1:35" ht="14.25">
      <c r="A95" s="120" t="s">
        <v>66</v>
      </c>
      <c r="AH95" s="1"/>
      <c r="AI95" s="2"/>
    </row>
    <row r="96" spans="1:35" ht="14.25">
      <c r="A96" s="120" t="s">
        <v>67</v>
      </c>
      <c r="AH96" s="1"/>
      <c r="AI96" s="2"/>
    </row>
    <row r="97" spans="1:35" ht="14.25">
      <c r="A97" s="120" t="s">
        <v>68</v>
      </c>
      <c r="AH97" s="1"/>
      <c r="AI97" s="2"/>
    </row>
  </sheetData>
  <sheetProtection selectLockedCells="1" selectUnlockedCells="1"/>
  <mergeCells count="10">
    <mergeCell ref="A1:C2"/>
    <mergeCell ref="AI1:AI2"/>
    <mergeCell ref="A25:B25"/>
    <mergeCell ref="A26:B26"/>
    <mergeCell ref="A27:A28"/>
    <mergeCell ref="A29:A30"/>
    <mergeCell ref="AI48:AI56"/>
    <mergeCell ref="AI57:AI65"/>
    <mergeCell ref="AI66:AI74"/>
    <mergeCell ref="AI75:AI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CH97"/>
  <sheetViews>
    <sheetView zoomScale="80" zoomScaleNormal="80" workbookViewId="0" topLeftCell="A1">
      <pane xSplit="3" ySplit="2" topLeftCell="D62" activePane="bottomRight" state="frozen"/>
      <selection pane="topLeft" activeCell="A1" sqref="A1"/>
      <selection pane="topRight" activeCell="D1" sqref="D1"/>
      <selection pane="bottomLeft" activeCell="A62" sqref="A62"/>
      <selection pane="bottomRight" activeCell="A81" sqref="A81"/>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3" width="4.421875" style="2" customWidth="1"/>
    <col min="34" max="34" width="9.421875" style="4" customWidth="1"/>
    <col min="35" max="35" width="9.7109375" style="2" hidden="1" customWidth="1"/>
    <col min="36" max="43" width="9.7109375" style="2" customWidth="1"/>
    <col min="44" max="44" width="9.7109375" style="5" customWidth="1"/>
    <col min="45" max="75" width="2.7109375" style="5" customWidth="1"/>
    <col min="76" max="86" width="9.7109375" style="5" customWidth="1"/>
    <col min="87" max="16384" width="9.7109375" style="2" customWidth="1"/>
  </cols>
  <sheetData>
    <row r="1" spans="1:86" s="10" customFormat="1" ht="12.75" customHeight="1">
      <c r="A1" s="6" t="s">
        <v>71</v>
      </c>
      <c r="B1" s="6"/>
      <c r="C1" s="6"/>
      <c r="D1" s="7" t="s">
        <v>6</v>
      </c>
      <c r="E1" s="7" t="s">
        <v>1</v>
      </c>
      <c r="F1" s="7" t="s">
        <v>1</v>
      </c>
      <c r="G1" s="7" t="s">
        <v>2</v>
      </c>
      <c r="H1" s="7" t="s">
        <v>3</v>
      </c>
      <c r="I1" s="7" t="s">
        <v>4</v>
      </c>
      <c r="J1" s="7" t="s">
        <v>5</v>
      </c>
      <c r="K1" s="7" t="s">
        <v>6</v>
      </c>
      <c r="L1" s="7" t="s">
        <v>1</v>
      </c>
      <c r="M1" s="7" t="s">
        <v>1</v>
      </c>
      <c r="N1" s="7" t="s">
        <v>2</v>
      </c>
      <c r="O1" s="7" t="s">
        <v>3</v>
      </c>
      <c r="P1" s="7" t="s">
        <v>4</v>
      </c>
      <c r="Q1" s="7" t="s">
        <v>5</v>
      </c>
      <c r="R1" s="7" t="s">
        <v>6</v>
      </c>
      <c r="S1" s="7" t="s">
        <v>1</v>
      </c>
      <c r="T1" s="7" t="s">
        <v>1</v>
      </c>
      <c r="U1" s="7" t="s">
        <v>2</v>
      </c>
      <c r="V1" s="7" t="s">
        <v>3</v>
      </c>
      <c r="W1" s="7" t="s">
        <v>4</v>
      </c>
      <c r="X1" s="7" t="s">
        <v>5</v>
      </c>
      <c r="Y1" s="7" t="s">
        <v>6</v>
      </c>
      <c r="Z1" s="7" t="s">
        <v>1</v>
      </c>
      <c r="AA1" s="7" t="s">
        <v>1</v>
      </c>
      <c r="AB1" s="7" t="s">
        <v>2</v>
      </c>
      <c r="AC1" s="7" t="s">
        <v>3</v>
      </c>
      <c r="AD1" s="7" t="s">
        <v>4</v>
      </c>
      <c r="AE1" s="7" t="s">
        <v>5</v>
      </c>
      <c r="AF1" s="7" t="s">
        <v>6</v>
      </c>
      <c r="AG1" s="7" t="s">
        <v>1</v>
      </c>
      <c r="AH1" s="9" t="s">
        <v>7</v>
      </c>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R2" s="11"/>
      <c r="AS2" s="11">
        <v>1</v>
      </c>
      <c r="AT2" s="11">
        <v>2</v>
      </c>
      <c r="AU2" s="11">
        <v>3</v>
      </c>
      <c r="AV2" s="11">
        <v>4</v>
      </c>
      <c r="AW2" s="11">
        <v>5</v>
      </c>
      <c r="AX2" s="11">
        <v>6</v>
      </c>
      <c r="AY2" s="11">
        <v>7</v>
      </c>
      <c r="AZ2" s="11">
        <v>8</v>
      </c>
      <c r="BA2" s="11">
        <v>9</v>
      </c>
      <c r="BB2" s="11">
        <v>10</v>
      </c>
      <c r="BC2" s="11">
        <v>11</v>
      </c>
      <c r="BD2" s="11">
        <v>12</v>
      </c>
      <c r="BE2" s="11">
        <v>13</v>
      </c>
      <c r="BF2" s="11">
        <v>14</v>
      </c>
      <c r="BG2" s="11">
        <v>15</v>
      </c>
      <c r="BH2" s="11">
        <v>16</v>
      </c>
      <c r="BI2" s="11">
        <v>17</v>
      </c>
      <c r="BJ2" s="11">
        <v>18</v>
      </c>
      <c r="BK2" s="11">
        <v>19</v>
      </c>
      <c r="BL2" s="11">
        <v>20</v>
      </c>
      <c r="BM2" s="11">
        <v>21</v>
      </c>
      <c r="BN2" s="11">
        <v>22</v>
      </c>
      <c r="BO2" s="11">
        <v>23</v>
      </c>
      <c r="BP2" s="11">
        <v>24</v>
      </c>
      <c r="BQ2" s="11">
        <v>25</v>
      </c>
      <c r="BR2" s="11">
        <v>26</v>
      </c>
      <c r="BS2" s="11">
        <v>27</v>
      </c>
      <c r="BT2" s="11">
        <v>28</v>
      </c>
      <c r="BU2" s="11">
        <v>29</v>
      </c>
      <c r="BV2" s="11">
        <v>30</v>
      </c>
      <c r="BW2" s="11"/>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1" t="s">
        <v>9</v>
      </c>
      <c r="AS3" s="11">
        <f aca="true" t="shared" si="0" ref="AS3:AS4">D25</f>
        <v>88</v>
      </c>
      <c r="AT3" s="11">
        <f aca="true" t="shared" si="1" ref="AT3:AT4">E25</f>
        <v>76</v>
      </c>
      <c r="AU3" s="11">
        <f aca="true" t="shared" si="2" ref="AU3:AU4">F25</f>
        <v>111</v>
      </c>
      <c r="AV3" s="11">
        <f aca="true" t="shared" si="3" ref="AV3:AV4">G25</f>
        <v>89</v>
      </c>
      <c r="AW3" s="11">
        <f aca="true" t="shared" si="4" ref="AW3:AW4">H25</f>
        <v>79</v>
      </c>
      <c r="AX3" s="11">
        <f aca="true" t="shared" si="5" ref="AX3:AX4">I25</f>
        <v>73</v>
      </c>
      <c r="AY3" s="11">
        <f aca="true" t="shared" si="6" ref="AY3:AY4">J25</f>
        <v>72</v>
      </c>
      <c r="AZ3" s="11">
        <f aca="true" t="shared" si="7" ref="AZ3:AZ4">K25</f>
        <v>95</v>
      </c>
      <c r="BA3" s="11">
        <f aca="true" t="shared" si="8" ref="BA3:BA4">L25</f>
        <v>66</v>
      </c>
      <c r="BB3" s="11">
        <f aca="true" t="shared" si="9" ref="BB3:BB4">M25</f>
        <v>58</v>
      </c>
      <c r="BC3" s="11">
        <f aca="true" t="shared" si="10" ref="BC3:BC4">N25</f>
        <v>79</v>
      </c>
      <c r="BD3" s="11">
        <f aca="true" t="shared" si="11" ref="BD3:BD4">O25</f>
        <v>70</v>
      </c>
      <c r="BE3" s="11">
        <f aca="true" t="shared" si="12" ref="BE3:BE4">P25</f>
        <v>86</v>
      </c>
      <c r="BF3" s="11">
        <f aca="true" t="shared" si="13" ref="BF3:BF4">Q25</f>
        <v>76</v>
      </c>
      <c r="BG3" s="11">
        <f aca="true" t="shared" si="14" ref="BG3:BG4">R25</f>
        <v>57</v>
      </c>
      <c r="BH3" s="11">
        <f aca="true" t="shared" si="15" ref="BH3:BH4">S25</f>
        <v>70</v>
      </c>
      <c r="BI3" s="11">
        <f aca="true" t="shared" si="16" ref="BI3:BI4">T25</f>
        <v>80</v>
      </c>
      <c r="BJ3" s="11">
        <f aca="true" t="shared" si="17" ref="BJ3:BJ4">U25</f>
        <v>73</v>
      </c>
      <c r="BK3" s="11">
        <f aca="true" t="shared" si="18" ref="BK3:BK4">V25</f>
        <v>75</v>
      </c>
      <c r="BL3" s="11">
        <f aca="true" t="shared" si="19" ref="BL3:BL4">W25</f>
        <v>87</v>
      </c>
      <c r="BM3" s="11">
        <f aca="true" t="shared" si="20" ref="BM3:BM4">X25</f>
        <v>58</v>
      </c>
      <c r="BN3" s="11">
        <f aca="true" t="shared" si="21" ref="BN3:BN4">Y25</f>
        <v>90</v>
      </c>
      <c r="BO3" s="11">
        <f aca="true" t="shared" si="22" ref="BO3:BO4">Z25</f>
        <v>83</v>
      </c>
      <c r="BP3" s="11">
        <f aca="true" t="shared" si="23" ref="BP3:BP4">AA25</f>
        <v>75</v>
      </c>
      <c r="BQ3" s="11">
        <f aca="true" t="shared" si="24" ref="BQ3:BQ4">AB25</f>
        <v>68</v>
      </c>
      <c r="BR3" s="11">
        <f aca="true" t="shared" si="25" ref="BR3:BR4">AC25</f>
        <v>80</v>
      </c>
      <c r="BS3" s="11">
        <f aca="true" t="shared" si="26" ref="BS3:BS4">AD25</f>
        <v>72</v>
      </c>
      <c r="BT3" s="11">
        <f aca="true" t="shared" si="27" ref="BT3:BT4">AE25</f>
        <v>71</v>
      </c>
      <c r="BU3" s="11">
        <f aca="true" t="shared" si="28" ref="BU3:BU4">AF25</f>
        <v>88</v>
      </c>
      <c r="BV3" s="11">
        <f aca="true" t="shared" si="29" ref="BV3:BV4">AG25</f>
        <v>40</v>
      </c>
      <c r="BW3" s="11"/>
      <c r="BX3" s="11"/>
      <c r="BY3" s="11"/>
      <c r="BZ3" s="11"/>
      <c r="CA3" s="11"/>
      <c r="CB3" s="11"/>
      <c r="CC3" s="11"/>
      <c r="CD3" s="11"/>
      <c r="CE3" s="11"/>
      <c r="CF3" s="11"/>
      <c r="CG3" s="11"/>
      <c r="CH3" s="11"/>
    </row>
    <row r="4" spans="1:86"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8">
        <f aca="true" t="shared" si="30" ref="AH4:AH23">SUM(D4:AG4)</f>
        <v>600</v>
      </c>
      <c r="AR4" s="11" t="s">
        <v>12</v>
      </c>
      <c r="AS4" s="11">
        <f t="shared" si="0"/>
        <v>107</v>
      </c>
      <c r="AT4" s="11">
        <f t="shared" si="1"/>
        <v>88</v>
      </c>
      <c r="AU4" s="11">
        <f t="shared" si="2"/>
        <v>89</v>
      </c>
      <c r="AV4" s="11">
        <f t="shared" si="3"/>
        <v>88</v>
      </c>
      <c r="AW4" s="11">
        <f t="shared" si="4"/>
        <v>71</v>
      </c>
      <c r="AX4" s="11">
        <f t="shared" si="5"/>
        <v>88</v>
      </c>
      <c r="AY4" s="11">
        <f t="shared" si="6"/>
        <v>73</v>
      </c>
      <c r="AZ4" s="11">
        <f t="shared" si="7"/>
        <v>95</v>
      </c>
      <c r="BA4" s="11">
        <f t="shared" si="8"/>
        <v>100</v>
      </c>
      <c r="BB4" s="11">
        <f t="shared" si="9"/>
        <v>95</v>
      </c>
      <c r="BC4" s="11">
        <f t="shared" si="10"/>
        <v>75</v>
      </c>
      <c r="BD4" s="11">
        <f t="shared" si="11"/>
        <v>69</v>
      </c>
      <c r="BE4" s="11">
        <f t="shared" si="12"/>
        <v>90</v>
      </c>
      <c r="BF4" s="11">
        <f t="shared" si="13"/>
        <v>76</v>
      </c>
      <c r="BG4" s="11">
        <f t="shared" si="14"/>
        <v>65</v>
      </c>
      <c r="BH4" s="11">
        <f t="shared" si="15"/>
        <v>65</v>
      </c>
      <c r="BI4" s="11">
        <f t="shared" si="16"/>
        <v>71</v>
      </c>
      <c r="BJ4" s="11">
        <f t="shared" si="17"/>
        <v>96</v>
      </c>
      <c r="BK4" s="11">
        <f t="shared" si="18"/>
        <v>76</v>
      </c>
      <c r="BL4" s="11">
        <f t="shared" si="19"/>
        <v>94</v>
      </c>
      <c r="BM4" s="11">
        <f t="shared" si="20"/>
        <v>69</v>
      </c>
      <c r="BN4" s="11">
        <f t="shared" si="21"/>
        <v>77</v>
      </c>
      <c r="BO4" s="11">
        <f t="shared" si="22"/>
        <v>80</v>
      </c>
      <c r="BP4" s="11">
        <f t="shared" si="23"/>
        <v>100</v>
      </c>
      <c r="BQ4" s="11">
        <f t="shared" si="24"/>
        <v>69</v>
      </c>
      <c r="BR4" s="11">
        <f t="shared" si="25"/>
        <v>86</v>
      </c>
      <c r="BS4" s="11">
        <f t="shared" si="26"/>
        <v>84</v>
      </c>
      <c r="BT4" s="11">
        <f t="shared" si="27"/>
        <v>84</v>
      </c>
      <c r="BU4" s="11">
        <f t="shared" si="28"/>
        <v>88</v>
      </c>
      <c r="BV4" s="11">
        <f t="shared" si="29"/>
        <v>38</v>
      </c>
      <c r="BW4" s="11"/>
      <c r="BX4" s="11"/>
      <c r="BY4" s="11"/>
      <c r="BZ4" s="11"/>
      <c r="CA4" s="11"/>
      <c r="CB4" s="11"/>
      <c r="CC4" s="11"/>
      <c r="CD4" s="11"/>
      <c r="CE4" s="11"/>
      <c r="CF4" s="11"/>
      <c r="CG4" s="11"/>
      <c r="CH4" s="11"/>
    </row>
    <row r="5" spans="1:86" s="10" customFormat="1" ht="12.75">
      <c r="A5" s="29"/>
      <c r="B5" s="30"/>
      <c r="C5" s="31" t="s">
        <v>13</v>
      </c>
      <c r="D5" s="32">
        <v>19</v>
      </c>
      <c r="E5" s="33">
        <v>21</v>
      </c>
      <c r="F5" s="33">
        <v>19</v>
      </c>
      <c r="G5" s="33">
        <v>17</v>
      </c>
      <c r="H5" s="33">
        <v>18</v>
      </c>
      <c r="I5" s="33">
        <v>18</v>
      </c>
      <c r="J5" s="33">
        <v>15</v>
      </c>
      <c r="K5" s="33">
        <v>15</v>
      </c>
      <c r="L5" s="33">
        <v>18</v>
      </c>
      <c r="M5" s="33">
        <v>17</v>
      </c>
      <c r="N5" s="33">
        <v>20</v>
      </c>
      <c r="O5" s="33">
        <v>18</v>
      </c>
      <c r="P5" s="33">
        <v>17</v>
      </c>
      <c r="Q5" s="33">
        <v>19</v>
      </c>
      <c r="R5" s="33">
        <v>19</v>
      </c>
      <c r="S5" s="33">
        <v>20</v>
      </c>
      <c r="T5" s="33">
        <v>20</v>
      </c>
      <c r="U5" s="33">
        <v>20</v>
      </c>
      <c r="V5" s="33">
        <v>20</v>
      </c>
      <c r="W5" s="33">
        <v>19</v>
      </c>
      <c r="X5" s="33">
        <v>18</v>
      </c>
      <c r="Y5" s="33">
        <v>18</v>
      </c>
      <c r="Z5" s="33">
        <v>19</v>
      </c>
      <c r="AA5" s="33">
        <v>15</v>
      </c>
      <c r="AB5" s="33">
        <v>16</v>
      </c>
      <c r="AC5" s="33">
        <v>18</v>
      </c>
      <c r="AD5" s="33">
        <v>17</v>
      </c>
      <c r="AE5" s="33">
        <v>16</v>
      </c>
      <c r="AF5" s="33">
        <v>19</v>
      </c>
      <c r="AG5" s="33">
        <v>19</v>
      </c>
      <c r="AH5" s="34">
        <f t="shared" si="30"/>
        <v>544</v>
      </c>
      <c r="AR5" s="11" t="s">
        <v>14</v>
      </c>
      <c r="AS5" s="11">
        <f aca="true" t="shared" si="31" ref="AS5:AS6">D28</f>
        <v>225</v>
      </c>
      <c r="AT5" s="11">
        <f aca="true" t="shared" si="32" ref="AT5:AT6">E28</f>
        <v>205</v>
      </c>
      <c r="AU5" s="11">
        <f aca="true" t="shared" si="33" ref="AU5:AU6">F28</f>
        <v>206</v>
      </c>
      <c r="AV5" s="11">
        <f aca="true" t="shared" si="34" ref="AV5:AV6">G28</f>
        <v>198</v>
      </c>
      <c r="AW5" s="11">
        <f aca="true" t="shared" si="35" ref="AW5:AW6">H28</f>
        <v>203</v>
      </c>
      <c r="AX5" s="11">
        <f aca="true" t="shared" si="36" ref="AX5:AX6">I28</f>
        <v>186</v>
      </c>
      <c r="AY5" s="11">
        <f aca="true" t="shared" si="37" ref="AY5:AY6">J28</f>
        <v>192</v>
      </c>
      <c r="AZ5" s="11">
        <f aca="true" t="shared" si="38" ref="AZ5:AZ6">K28</f>
        <v>232</v>
      </c>
      <c r="BA5" s="11">
        <f aca="true" t="shared" si="39" ref="BA5:BA6">L28</f>
        <v>203</v>
      </c>
      <c r="BB5" s="11">
        <f aca="true" t="shared" si="40" ref="BB5:BB6">M28</f>
        <v>226</v>
      </c>
      <c r="BC5" s="11">
        <f aca="true" t="shared" si="41" ref="BC5:BC6">N28</f>
        <v>184</v>
      </c>
      <c r="BD5" s="11">
        <f aca="true" t="shared" si="42" ref="BD5:BD6">O28</f>
        <v>198</v>
      </c>
      <c r="BE5" s="11">
        <f aca="true" t="shared" si="43" ref="BE5:BE6">P28</f>
        <v>227</v>
      </c>
      <c r="BF5" s="11">
        <f aca="true" t="shared" si="44" ref="BF5:BF6">Q28</f>
        <v>223</v>
      </c>
      <c r="BG5" s="11">
        <f aca="true" t="shared" si="45" ref="BG5:BG6">R28</f>
        <v>199</v>
      </c>
      <c r="BH5" s="11">
        <f aca="true" t="shared" si="46" ref="BH5:BH6">S28</f>
        <v>222</v>
      </c>
      <c r="BI5" s="11">
        <f aca="true" t="shared" si="47" ref="BI5:BI6">T28</f>
        <v>269</v>
      </c>
      <c r="BJ5" s="11">
        <f aca="true" t="shared" si="48" ref="BJ5:BJ6">U28</f>
        <v>260</v>
      </c>
      <c r="BK5" s="11">
        <f aca="true" t="shared" si="49" ref="BK5:BK6">V28</f>
        <v>204</v>
      </c>
      <c r="BL5" s="11">
        <f aca="true" t="shared" si="50" ref="BL5:BL6">W28</f>
        <v>223</v>
      </c>
      <c r="BM5" s="11">
        <f aca="true" t="shared" si="51" ref="BM5:BM6">X28</f>
        <v>210</v>
      </c>
      <c r="BN5" s="11">
        <f aca="true" t="shared" si="52" ref="BN5:BN6">Y28</f>
        <v>265</v>
      </c>
      <c r="BO5" s="11">
        <f aca="true" t="shared" si="53" ref="BO5:BO6">Z28</f>
        <v>201</v>
      </c>
      <c r="BP5" s="11">
        <f aca="true" t="shared" si="54" ref="BP5:BP6">AA28</f>
        <v>173</v>
      </c>
      <c r="BQ5" s="11">
        <f aca="true" t="shared" si="55" ref="BQ5:BQ6">AB28</f>
        <v>151</v>
      </c>
      <c r="BR5" s="11">
        <f aca="true" t="shared" si="56" ref="BR5:BR6">AC28</f>
        <v>148</v>
      </c>
      <c r="BS5" s="11">
        <f aca="true" t="shared" si="57" ref="BS5:BS6">AD28</f>
        <v>203</v>
      </c>
      <c r="BT5" s="11">
        <f aca="true" t="shared" si="58" ref="BT5:BT6">AE28</f>
        <v>188</v>
      </c>
      <c r="BU5" s="11">
        <f aca="true" t="shared" si="59" ref="BU5:BU6">AF28</f>
        <v>236</v>
      </c>
      <c r="BV5" s="11">
        <f aca="true" t="shared" si="60" ref="BV5:BV6">AG28</f>
        <v>170</v>
      </c>
      <c r="BW5" s="11"/>
      <c r="BX5" s="11"/>
      <c r="BY5" s="11"/>
      <c r="BZ5" s="11"/>
      <c r="CA5" s="11"/>
      <c r="CB5" s="11"/>
      <c r="CC5" s="11"/>
      <c r="CD5" s="11"/>
      <c r="CE5" s="11"/>
      <c r="CF5" s="11"/>
      <c r="CG5" s="11"/>
      <c r="CH5" s="11"/>
    </row>
    <row r="6" spans="1:86"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1" t="s">
        <v>16</v>
      </c>
      <c r="AS6" s="11">
        <f t="shared" si="31"/>
        <v>128</v>
      </c>
      <c r="AT6" s="11">
        <f t="shared" si="32"/>
        <v>104</v>
      </c>
      <c r="AU6" s="11">
        <f t="shared" si="33"/>
        <v>99</v>
      </c>
      <c r="AV6" s="11">
        <f t="shared" si="34"/>
        <v>70</v>
      </c>
      <c r="AW6" s="11">
        <f t="shared" si="35"/>
        <v>73</v>
      </c>
      <c r="AX6" s="11">
        <f t="shared" si="36"/>
        <v>76</v>
      </c>
      <c r="AY6" s="11">
        <f t="shared" si="37"/>
        <v>79</v>
      </c>
      <c r="AZ6" s="11">
        <f t="shared" si="38"/>
        <v>113</v>
      </c>
      <c r="BA6" s="11">
        <f t="shared" si="39"/>
        <v>91</v>
      </c>
      <c r="BB6" s="11">
        <f t="shared" si="40"/>
        <v>76</v>
      </c>
      <c r="BC6" s="11">
        <f t="shared" si="41"/>
        <v>78</v>
      </c>
      <c r="BD6" s="11">
        <f t="shared" si="42"/>
        <v>66</v>
      </c>
      <c r="BE6" s="11">
        <f t="shared" si="43"/>
        <v>80</v>
      </c>
      <c r="BF6" s="11">
        <f t="shared" si="44"/>
        <v>79</v>
      </c>
      <c r="BG6" s="11">
        <f t="shared" si="45"/>
        <v>78</v>
      </c>
      <c r="BH6" s="11">
        <f t="shared" si="46"/>
        <v>75</v>
      </c>
      <c r="BI6" s="11">
        <f t="shared" si="47"/>
        <v>69</v>
      </c>
      <c r="BJ6" s="11">
        <f t="shared" si="48"/>
        <v>68</v>
      </c>
      <c r="BK6" s="11">
        <f t="shared" si="49"/>
        <v>84</v>
      </c>
      <c r="BL6" s="11">
        <f t="shared" si="50"/>
        <v>79</v>
      </c>
      <c r="BM6" s="11">
        <f t="shared" si="51"/>
        <v>74</v>
      </c>
      <c r="BN6" s="11">
        <f t="shared" si="52"/>
        <v>94</v>
      </c>
      <c r="BO6" s="11">
        <f t="shared" si="53"/>
        <v>88</v>
      </c>
      <c r="BP6" s="11">
        <f t="shared" si="54"/>
        <v>65</v>
      </c>
      <c r="BQ6" s="11">
        <f t="shared" si="55"/>
        <v>80</v>
      </c>
      <c r="BR6" s="11">
        <f t="shared" si="56"/>
        <v>63</v>
      </c>
      <c r="BS6" s="11">
        <f t="shared" si="57"/>
        <v>72</v>
      </c>
      <c r="BT6" s="11">
        <f t="shared" si="58"/>
        <v>68</v>
      </c>
      <c r="BU6" s="11">
        <f t="shared" si="59"/>
        <v>84</v>
      </c>
      <c r="BV6" s="11">
        <f t="shared" si="60"/>
        <v>10</v>
      </c>
      <c r="BW6" s="11"/>
      <c r="BX6" s="11"/>
      <c r="BY6" s="11"/>
      <c r="BZ6" s="11"/>
      <c r="CA6" s="11"/>
      <c r="CB6" s="11"/>
      <c r="CC6" s="11"/>
      <c r="CD6" s="11"/>
      <c r="CE6" s="11"/>
      <c r="CF6" s="11"/>
      <c r="CG6" s="11"/>
      <c r="CH6" s="11"/>
    </row>
    <row r="7" spans="1:86" s="10" customFormat="1" ht="12.75">
      <c r="A7" s="29"/>
      <c r="B7" s="30"/>
      <c r="C7" s="31" t="s">
        <v>13</v>
      </c>
      <c r="D7" s="32">
        <v>3</v>
      </c>
      <c r="E7" s="33">
        <v>5</v>
      </c>
      <c r="F7" s="33">
        <v>10</v>
      </c>
      <c r="G7" s="33">
        <v>6</v>
      </c>
      <c r="H7" s="33">
        <v>7</v>
      </c>
      <c r="I7" s="33">
        <v>8</v>
      </c>
      <c r="J7" s="33">
        <v>9</v>
      </c>
      <c r="K7" s="33">
        <v>8</v>
      </c>
      <c r="L7" s="33">
        <v>9</v>
      </c>
      <c r="M7" s="33">
        <v>7</v>
      </c>
      <c r="N7" s="33">
        <v>6</v>
      </c>
      <c r="O7" s="33">
        <v>6</v>
      </c>
      <c r="P7" s="33">
        <v>4</v>
      </c>
      <c r="Q7" s="33">
        <v>7</v>
      </c>
      <c r="R7" s="33">
        <v>7</v>
      </c>
      <c r="S7" s="33">
        <v>3</v>
      </c>
      <c r="T7" s="33">
        <v>6</v>
      </c>
      <c r="U7" s="33">
        <v>3</v>
      </c>
      <c r="V7" s="33">
        <v>3</v>
      </c>
      <c r="W7" s="33">
        <v>3</v>
      </c>
      <c r="X7" s="33">
        <v>4</v>
      </c>
      <c r="Y7" s="33">
        <v>7</v>
      </c>
      <c r="Z7" s="33">
        <v>8</v>
      </c>
      <c r="AA7" s="33">
        <v>3</v>
      </c>
      <c r="AB7" s="33">
        <v>5</v>
      </c>
      <c r="AC7" s="33">
        <v>3</v>
      </c>
      <c r="AD7" s="33">
        <v>6</v>
      </c>
      <c r="AE7" s="33">
        <v>6</v>
      </c>
      <c r="AF7" s="33">
        <v>5</v>
      </c>
      <c r="AG7" s="33">
        <v>6</v>
      </c>
      <c r="AH7" s="34">
        <f t="shared" si="30"/>
        <v>173</v>
      </c>
      <c r="AR7" s="11" t="s">
        <v>17</v>
      </c>
      <c r="AS7" s="11">
        <f>SUM(D32,D34,D36,D38)</f>
        <v>271</v>
      </c>
      <c r="AT7" s="11">
        <f>SUM(E32,E34,E36,E38)</f>
        <v>229</v>
      </c>
      <c r="AU7" s="11">
        <f>SUM(F32,F34,F36,F38)</f>
        <v>262</v>
      </c>
      <c r="AV7" s="11">
        <f>SUM(G32,G34,G36,G38)</f>
        <v>239</v>
      </c>
      <c r="AW7" s="11">
        <f>SUM(H32,H34,H36,H38)</f>
        <v>225</v>
      </c>
      <c r="AX7" s="11">
        <f>SUM(I32,I34,I36,I38)</f>
        <v>240</v>
      </c>
      <c r="AY7" s="11">
        <f>SUM(J32,J34,J36,J38)</f>
        <v>234</v>
      </c>
      <c r="AZ7" s="11">
        <f>SUM(K32,K34,K36,K38)</f>
        <v>247</v>
      </c>
      <c r="BA7" s="11">
        <f>SUM(L32,L34,L36,L38)</f>
        <v>236</v>
      </c>
      <c r="BB7" s="11">
        <f>SUM(M32,M34,M36,M38)</f>
        <v>236</v>
      </c>
      <c r="BC7" s="11">
        <f>SUM(N32,N34,N36,N38)</f>
        <v>234</v>
      </c>
      <c r="BD7" s="11">
        <f>SUM(O32,O34,O36,O38)</f>
        <v>227</v>
      </c>
      <c r="BE7" s="11">
        <f>SUM(P32,P34,P36,P38)</f>
        <v>245</v>
      </c>
      <c r="BF7" s="11">
        <f>SUM(Q32,Q34,Q36,Q38)</f>
        <v>205</v>
      </c>
      <c r="BG7" s="11">
        <f>SUM(R32,R34,R36,R38)</f>
        <v>219</v>
      </c>
      <c r="BH7" s="11">
        <f>SUM(S32,S34,S36,S38)</f>
        <v>247</v>
      </c>
      <c r="BI7" s="11">
        <f>SUM(T32,T34,T36,T38)</f>
        <v>246</v>
      </c>
      <c r="BJ7" s="11">
        <f>SUM(U32,U34,U36,U38)</f>
        <v>240</v>
      </c>
      <c r="BK7" s="11">
        <f>SUM(V32,V34,V36,V38)</f>
        <v>241</v>
      </c>
      <c r="BL7" s="11">
        <f>SUM(W32,W34,W36,W38)</f>
        <v>239</v>
      </c>
      <c r="BM7" s="11">
        <f>SUM(X32,X34,X36,X38)</f>
        <v>247</v>
      </c>
      <c r="BN7" s="11">
        <f>SUM(Y32,Y34,Y36,Y38)</f>
        <v>278</v>
      </c>
      <c r="BO7" s="11">
        <f>SUM(Z32,Z34,Z36,Z38)</f>
        <v>241</v>
      </c>
      <c r="BP7" s="11">
        <f>SUM(AA32,AA34,AA36,AA38)</f>
        <v>194</v>
      </c>
      <c r="BQ7" s="11">
        <f>SUM(AB32,AB34,AB36,AB38)</f>
        <v>179</v>
      </c>
      <c r="BR7" s="11">
        <f>SUM(AC32,AC34,AC36,AC38)</f>
        <v>219</v>
      </c>
      <c r="BS7" s="11">
        <f>SUM(AD32,AD34,AD36,AD38)</f>
        <v>234</v>
      </c>
      <c r="BT7" s="11">
        <f>SUM(AE32,AE34,AE36,AE38)</f>
        <v>226</v>
      </c>
      <c r="BU7" s="11">
        <f>SUM(AF32,AF34,AF36,AF38)</f>
        <v>239</v>
      </c>
      <c r="BV7" s="11">
        <f>SUM(AG32,AG34,AG36,AG38)</f>
        <v>159</v>
      </c>
      <c r="BW7" s="11"/>
      <c r="BX7" s="11"/>
      <c r="BY7" s="11"/>
      <c r="BZ7" s="11"/>
      <c r="CA7" s="11"/>
      <c r="CB7" s="11"/>
      <c r="CC7" s="11"/>
      <c r="CD7" s="11"/>
      <c r="CE7" s="11"/>
      <c r="CF7" s="11"/>
      <c r="CG7" s="11"/>
      <c r="CH7" s="11"/>
    </row>
    <row r="8" spans="1:86"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1" t="s">
        <v>19</v>
      </c>
      <c r="AS8" s="11">
        <f>SUM(D39,D40)</f>
        <v>47</v>
      </c>
      <c r="AT8" s="11">
        <f>SUM(E39,E40)</f>
        <v>36</v>
      </c>
      <c r="AU8" s="11">
        <f>SUM(F39,F40)</f>
        <v>48</v>
      </c>
      <c r="AV8" s="11">
        <f>SUM(G39,G40)</f>
        <v>38</v>
      </c>
      <c r="AW8" s="11">
        <f>SUM(H39,H40)</f>
        <v>41</v>
      </c>
      <c r="AX8" s="11">
        <f>SUM(I39,I40)</f>
        <v>29</v>
      </c>
      <c r="AY8" s="11">
        <f>SUM(J39,J40)</f>
        <v>25</v>
      </c>
      <c r="AZ8" s="11">
        <f>SUM(K39,K40)</f>
        <v>41</v>
      </c>
      <c r="BA8" s="11">
        <f>SUM(L39,L40)</f>
        <v>25</v>
      </c>
      <c r="BB8" s="11">
        <f>SUM(M39,M40)</f>
        <v>43</v>
      </c>
      <c r="BC8" s="11">
        <f>SUM(N39,N40)</f>
        <v>38</v>
      </c>
      <c r="BD8" s="11">
        <f>SUM(O39,O40)</f>
        <v>37</v>
      </c>
      <c r="BE8" s="11">
        <f>SUM(P39,P40)</f>
        <v>29</v>
      </c>
      <c r="BF8" s="11">
        <f>SUM(Q39,Q40)</f>
        <v>44</v>
      </c>
      <c r="BG8" s="11">
        <f>SUM(R39,R40)</f>
        <v>37</v>
      </c>
      <c r="BH8" s="11">
        <f>SUM(S39,S40)</f>
        <v>38</v>
      </c>
      <c r="BI8" s="11">
        <f>SUM(T39,T40)</f>
        <v>55</v>
      </c>
      <c r="BJ8" s="11">
        <f>SUM(U39,U40)</f>
        <v>38</v>
      </c>
      <c r="BK8" s="11">
        <f>SUM(V39,V40)</f>
        <v>26</v>
      </c>
      <c r="BL8" s="11">
        <f>SUM(W39,W40)</f>
        <v>26</v>
      </c>
      <c r="BM8" s="11">
        <f>SUM(X39,X40)</f>
        <v>25</v>
      </c>
      <c r="BN8" s="11">
        <f>SUM(Y39,Y40)</f>
        <v>47</v>
      </c>
      <c r="BO8" s="11">
        <f>SUM(Z39,Z40)</f>
        <v>33</v>
      </c>
      <c r="BP8" s="11">
        <f>SUM(AA39,AA40)</f>
        <v>32</v>
      </c>
      <c r="BQ8" s="11">
        <f>SUM(AB39,AB40)</f>
        <v>30</v>
      </c>
      <c r="BR8" s="11">
        <f>SUM(AC39,AC40)</f>
        <v>43</v>
      </c>
      <c r="BS8" s="11">
        <f>SUM(AD39,AD40)</f>
        <v>31</v>
      </c>
      <c r="BT8" s="11">
        <f>SUM(AE39,AE40)</f>
        <v>27</v>
      </c>
      <c r="BU8" s="11">
        <f>SUM(AF39,AF40)</f>
        <v>33</v>
      </c>
      <c r="BV8" s="11">
        <f>SUM(AG39,AG40)</f>
        <v>24</v>
      </c>
      <c r="BW8" s="11"/>
      <c r="BX8" s="11"/>
      <c r="BY8" s="11"/>
      <c r="BZ8" s="11"/>
      <c r="CA8" s="11"/>
      <c r="CB8" s="11"/>
      <c r="CC8" s="11"/>
      <c r="CD8" s="11"/>
      <c r="CE8" s="11"/>
      <c r="CF8" s="11"/>
      <c r="CG8" s="11"/>
      <c r="CH8" s="11"/>
    </row>
    <row r="9" spans="1:86" s="10" customFormat="1" ht="12.75">
      <c r="A9" s="40"/>
      <c r="B9" s="41"/>
      <c r="C9" s="42" t="s">
        <v>13</v>
      </c>
      <c r="D9" s="43">
        <v>4</v>
      </c>
      <c r="E9" s="44">
        <v>5</v>
      </c>
      <c r="F9" s="44">
        <v>5</v>
      </c>
      <c r="G9" s="44">
        <v>2</v>
      </c>
      <c r="H9" s="44">
        <v>2</v>
      </c>
      <c r="I9" s="44">
        <v>3</v>
      </c>
      <c r="J9" s="44">
        <v>5</v>
      </c>
      <c r="K9" s="44">
        <v>5</v>
      </c>
      <c r="L9" s="44">
        <v>4</v>
      </c>
      <c r="M9" s="44">
        <v>4</v>
      </c>
      <c r="N9" s="44">
        <v>5</v>
      </c>
      <c r="O9" s="44">
        <v>3</v>
      </c>
      <c r="P9" s="44">
        <v>4</v>
      </c>
      <c r="Q9" s="44">
        <v>4</v>
      </c>
      <c r="R9" s="44">
        <v>4</v>
      </c>
      <c r="S9" s="44">
        <v>4</v>
      </c>
      <c r="T9" s="44">
        <v>5</v>
      </c>
      <c r="U9" s="44">
        <v>2</v>
      </c>
      <c r="V9" s="44">
        <v>3</v>
      </c>
      <c r="W9" s="44">
        <v>3</v>
      </c>
      <c r="X9" s="44">
        <v>3</v>
      </c>
      <c r="Y9" s="44">
        <v>2</v>
      </c>
      <c r="Z9" s="44">
        <v>3</v>
      </c>
      <c r="AA9" s="44">
        <v>3</v>
      </c>
      <c r="AB9" s="44">
        <v>2</v>
      </c>
      <c r="AC9" s="44">
        <v>2</v>
      </c>
      <c r="AD9" s="44">
        <v>2</v>
      </c>
      <c r="AE9" s="44">
        <v>2</v>
      </c>
      <c r="AF9" s="44">
        <v>3</v>
      </c>
      <c r="AG9" s="44">
        <v>3</v>
      </c>
      <c r="AH9" s="45">
        <f t="shared" si="30"/>
        <v>101</v>
      </c>
      <c r="AR9" s="11" t="s">
        <v>20</v>
      </c>
      <c r="AS9" s="11">
        <f>D41</f>
        <v>101</v>
      </c>
      <c r="AT9" s="11">
        <f>E41</f>
        <v>166</v>
      </c>
      <c r="AU9" s="11">
        <f>F41</f>
        <v>27</v>
      </c>
      <c r="AV9" s="11">
        <f>G41</f>
        <v>95</v>
      </c>
      <c r="AW9" s="11">
        <f>H41</f>
        <v>108</v>
      </c>
      <c r="AX9" s="11">
        <f>I41</f>
        <v>129</v>
      </c>
      <c r="AY9" s="11">
        <f>J41</f>
        <v>116</v>
      </c>
      <c r="AZ9" s="11">
        <f>K41</f>
        <v>133</v>
      </c>
      <c r="BA9" s="11">
        <f>L41</f>
        <v>92</v>
      </c>
      <c r="BB9" s="11">
        <f>M41</f>
        <v>13</v>
      </c>
      <c r="BC9" s="11">
        <f>N41</f>
        <v>71</v>
      </c>
      <c r="BD9" s="11">
        <f>O41</f>
        <v>119</v>
      </c>
      <c r="BE9" s="11">
        <f>P41</f>
        <v>109</v>
      </c>
      <c r="BF9" s="11">
        <f>Q41</f>
        <v>108</v>
      </c>
      <c r="BG9" s="11">
        <f>R41</f>
        <v>83</v>
      </c>
      <c r="BH9" s="11">
        <f>S41</f>
        <v>105</v>
      </c>
      <c r="BI9" s="11">
        <f>T41</f>
        <v>129</v>
      </c>
      <c r="BJ9" s="11">
        <f>U41</f>
        <v>148</v>
      </c>
      <c r="BK9" s="11">
        <f>V41</f>
        <v>140</v>
      </c>
      <c r="BL9" s="11">
        <f>W41</f>
        <v>112</v>
      </c>
      <c r="BM9" s="11">
        <f>X41</f>
        <v>136</v>
      </c>
      <c r="BN9" s="11">
        <f>Y41</f>
        <v>136</v>
      </c>
      <c r="BO9" s="11">
        <f>Z41</f>
        <v>139</v>
      </c>
      <c r="BP9" s="11">
        <f>AA41</f>
        <v>100</v>
      </c>
      <c r="BQ9" s="11">
        <f>AB41</f>
        <v>99</v>
      </c>
      <c r="BR9" s="11">
        <f>AC41</f>
        <v>132</v>
      </c>
      <c r="BS9" s="11">
        <f>AD41</f>
        <v>118</v>
      </c>
      <c r="BT9" s="11">
        <f>AE41</f>
        <v>121</v>
      </c>
      <c r="BU9" s="11">
        <f>AF41</f>
        <v>127</v>
      </c>
      <c r="BV9" s="11">
        <f>AG41</f>
        <v>24</v>
      </c>
      <c r="BW9" s="11"/>
      <c r="BX9" s="11"/>
      <c r="BY9" s="11"/>
      <c r="BZ9" s="11"/>
      <c r="CA9" s="11"/>
      <c r="CB9" s="11"/>
      <c r="CC9" s="11"/>
      <c r="CD9" s="11"/>
      <c r="CE9" s="11"/>
      <c r="CF9" s="11"/>
      <c r="CG9" s="11"/>
      <c r="CH9" s="11"/>
    </row>
    <row r="10" spans="1:86"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11</v>
      </c>
      <c r="AG10" s="25">
        <v>10</v>
      </c>
      <c r="AH10" s="28">
        <f t="shared" si="30"/>
        <v>301</v>
      </c>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0" customFormat="1" ht="12.75">
      <c r="A11" s="29"/>
      <c r="B11" s="30"/>
      <c r="C11" s="31" t="s">
        <v>13</v>
      </c>
      <c r="D11" s="32">
        <v>6</v>
      </c>
      <c r="E11" s="33">
        <v>6</v>
      </c>
      <c r="F11" s="33">
        <v>5</v>
      </c>
      <c r="G11" s="33">
        <v>6</v>
      </c>
      <c r="H11" s="33">
        <v>8</v>
      </c>
      <c r="I11" s="33">
        <v>5</v>
      </c>
      <c r="J11" s="33">
        <v>6</v>
      </c>
      <c r="K11" s="33">
        <v>7</v>
      </c>
      <c r="L11" s="33">
        <v>8</v>
      </c>
      <c r="M11" s="33">
        <v>9</v>
      </c>
      <c r="N11" s="33">
        <v>9</v>
      </c>
      <c r="O11" s="33">
        <v>9</v>
      </c>
      <c r="P11" s="33">
        <v>8</v>
      </c>
      <c r="Q11" s="33">
        <v>8</v>
      </c>
      <c r="R11" s="33">
        <v>7</v>
      </c>
      <c r="S11" s="33">
        <v>5</v>
      </c>
      <c r="T11" s="33">
        <v>5</v>
      </c>
      <c r="U11" s="33">
        <v>4</v>
      </c>
      <c r="V11" s="33">
        <v>4</v>
      </c>
      <c r="W11" s="33">
        <v>6</v>
      </c>
      <c r="X11" s="33">
        <v>6</v>
      </c>
      <c r="Y11" s="33">
        <v>6</v>
      </c>
      <c r="Z11" s="33">
        <v>5</v>
      </c>
      <c r="AA11" s="33">
        <v>6</v>
      </c>
      <c r="AB11" s="33">
        <v>8</v>
      </c>
      <c r="AC11" s="33">
        <v>8</v>
      </c>
      <c r="AD11" s="33">
        <v>7</v>
      </c>
      <c r="AE11" s="33">
        <v>8</v>
      </c>
      <c r="AF11" s="33">
        <v>11</v>
      </c>
      <c r="AG11" s="33">
        <v>9</v>
      </c>
      <c r="AH11" s="34">
        <f t="shared" si="30"/>
        <v>205</v>
      </c>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10" customFormat="1" ht="12.75">
      <c r="A13" s="40"/>
      <c r="B13" s="41"/>
      <c r="C13" s="42" t="s">
        <v>13</v>
      </c>
      <c r="D13" s="43">
        <v>4</v>
      </c>
      <c r="E13" s="44">
        <v>3</v>
      </c>
      <c r="F13" s="44">
        <v>3</v>
      </c>
      <c r="G13" s="44">
        <v>3</v>
      </c>
      <c r="H13" s="44">
        <v>2</v>
      </c>
      <c r="I13" s="44">
        <v>4</v>
      </c>
      <c r="J13" s="44">
        <v>4</v>
      </c>
      <c r="K13" s="44">
        <v>4</v>
      </c>
      <c r="L13" s="44">
        <v>4</v>
      </c>
      <c r="M13" s="44">
        <v>4</v>
      </c>
      <c r="N13" s="44">
        <v>3</v>
      </c>
      <c r="O13" s="44">
        <v>1</v>
      </c>
      <c r="P13" s="44">
        <v>1</v>
      </c>
      <c r="Q13" s="44">
        <v>2</v>
      </c>
      <c r="R13" s="44">
        <v>2</v>
      </c>
      <c r="S13" s="44">
        <v>2</v>
      </c>
      <c r="T13" s="44">
        <v>3</v>
      </c>
      <c r="U13" s="44">
        <v>3</v>
      </c>
      <c r="V13" s="44">
        <v>4</v>
      </c>
      <c r="W13" s="44">
        <v>4</v>
      </c>
      <c r="X13" s="44">
        <v>5</v>
      </c>
      <c r="Y13" s="44">
        <v>5</v>
      </c>
      <c r="Z13" s="44">
        <v>3</v>
      </c>
      <c r="AA13" s="44">
        <v>2</v>
      </c>
      <c r="AB13" s="44">
        <v>2</v>
      </c>
      <c r="AC13" s="44">
        <v>2</v>
      </c>
      <c r="AD13" s="44">
        <v>3</v>
      </c>
      <c r="AE13" s="44">
        <v>4</v>
      </c>
      <c r="AF13" s="44">
        <v>4</v>
      </c>
      <c r="AG13" s="44">
        <v>4</v>
      </c>
      <c r="AH13" s="45">
        <f t="shared" si="30"/>
        <v>94</v>
      </c>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R14" s="11"/>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11"/>
      <c r="BY14" s="11"/>
      <c r="BZ14" s="11"/>
      <c r="CA14" s="11"/>
      <c r="CB14" s="11"/>
      <c r="CC14" s="11"/>
      <c r="CD14" s="11"/>
      <c r="CE14" s="11"/>
      <c r="CF14" s="11"/>
      <c r="CG14" s="11"/>
      <c r="CH14" s="11"/>
    </row>
    <row r="15" spans="1:86"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R15" s="11"/>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11"/>
      <c r="BY15" s="11"/>
      <c r="BZ15" s="11"/>
      <c r="CA15" s="11"/>
      <c r="CB15" s="11"/>
      <c r="CC15" s="11"/>
      <c r="CD15" s="11"/>
      <c r="CE15" s="11"/>
      <c r="CF15" s="11"/>
      <c r="CG15" s="11"/>
      <c r="CH15" s="11"/>
    </row>
    <row r="16" spans="1:86"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0" customFormat="1" ht="12.75">
      <c r="A17" s="29"/>
      <c r="B17" s="30"/>
      <c r="C17" s="31" t="s">
        <v>13</v>
      </c>
      <c r="D17" s="33">
        <v>13</v>
      </c>
      <c r="E17" s="33">
        <v>13</v>
      </c>
      <c r="F17" s="33">
        <v>13</v>
      </c>
      <c r="G17" s="33">
        <v>13</v>
      </c>
      <c r="H17" s="33">
        <v>13</v>
      </c>
      <c r="I17" s="33">
        <v>13</v>
      </c>
      <c r="J17" s="33">
        <v>13</v>
      </c>
      <c r="K17" s="33">
        <v>13</v>
      </c>
      <c r="L17" s="33">
        <v>13</v>
      </c>
      <c r="M17" s="33">
        <v>13</v>
      </c>
      <c r="N17" s="33">
        <v>13</v>
      </c>
      <c r="O17" s="33">
        <v>13</v>
      </c>
      <c r="P17" s="33">
        <v>13</v>
      </c>
      <c r="Q17" s="33">
        <v>13</v>
      </c>
      <c r="R17" s="33">
        <v>13</v>
      </c>
      <c r="S17" s="33">
        <v>13</v>
      </c>
      <c r="T17" s="33">
        <v>13</v>
      </c>
      <c r="U17" s="33">
        <v>13</v>
      </c>
      <c r="V17" s="33">
        <v>13</v>
      </c>
      <c r="W17" s="33">
        <v>13</v>
      </c>
      <c r="X17" s="33">
        <v>13</v>
      </c>
      <c r="Y17" s="33">
        <v>13</v>
      </c>
      <c r="Z17" s="33">
        <v>12</v>
      </c>
      <c r="AA17" s="33">
        <v>12</v>
      </c>
      <c r="AB17" s="33">
        <v>13</v>
      </c>
      <c r="AC17" s="33">
        <v>10</v>
      </c>
      <c r="AD17" s="33">
        <v>10</v>
      </c>
      <c r="AE17" s="33">
        <v>10</v>
      </c>
      <c r="AF17" s="33">
        <v>10</v>
      </c>
      <c r="AG17" s="33">
        <v>11</v>
      </c>
      <c r="AH17" s="34">
        <f t="shared" si="30"/>
        <v>374</v>
      </c>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0" customFormat="1" ht="12.75">
      <c r="A19" s="29"/>
      <c r="B19" s="30"/>
      <c r="C19" s="31" t="s">
        <v>13</v>
      </c>
      <c r="D19" s="33">
        <v>5</v>
      </c>
      <c r="E19" s="33">
        <v>5</v>
      </c>
      <c r="F19" s="33">
        <v>4</v>
      </c>
      <c r="G19" s="33">
        <v>3</v>
      </c>
      <c r="H19" s="33">
        <v>3</v>
      </c>
      <c r="I19" s="33">
        <v>3</v>
      </c>
      <c r="J19" s="33">
        <v>3</v>
      </c>
      <c r="K19" s="33">
        <v>2</v>
      </c>
      <c r="L19" s="33">
        <v>3</v>
      </c>
      <c r="M19" s="33">
        <v>3</v>
      </c>
      <c r="N19" s="33">
        <v>3</v>
      </c>
      <c r="O19" s="33">
        <v>3</v>
      </c>
      <c r="P19" s="33">
        <v>5</v>
      </c>
      <c r="Q19" s="33">
        <v>4</v>
      </c>
      <c r="R19" s="33">
        <v>2</v>
      </c>
      <c r="S19" s="33">
        <v>2</v>
      </c>
      <c r="T19" s="33">
        <v>2</v>
      </c>
      <c r="U19" s="33">
        <v>2</v>
      </c>
      <c r="V19" s="33">
        <v>2</v>
      </c>
      <c r="W19" s="33">
        <v>2</v>
      </c>
      <c r="X19" s="33">
        <v>2</v>
      </c>
      <c r="Y19" s="33">
        <v>3</v>
      </c>
      <c r="Z19" s="33">
        <v>3</v>
      </c>
      <c r="AA19" s="33">
        <v>4</v>
      </c>
      <c r="AB19" s="33">
        <v>4</v>
      </c>
      <c r="AC19" s="33">
        <v>2</v>
      </c>
      <c r="AD19" s="33">
        <v>3</v>
      </c>
      <c r="AE19" s="33">
        <v>3</v>
      </c>
      <c r="AF19" s="33">
        <v>3</v>
      </c>
      <c r="AG19" s="33">
        <v>4</v>
      </c>
      <c r="AH19" s="34">
        <f t="shared" si="30"/>
        <v>92</v>
      </c>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0" customFormat="1" ht="12.75">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3</v>
      </c>
      <c r="Y21" s="44">
        <v>3</v>
      </c>
      <c r="Z21" s="44">
        <v>2</v>
      </c>
      <c r="AA21" s="44">
        <v>4</v>
      </c>
      <c r="AB21" s="44">
        <v>4</v>
      </c>
      <c r="AC21" s="44">
        <v>3</v>
      </c>
      <c r="AD21" s="44">
        <v>3</v>
      </c>
      <c r="AE21" s="44">
        <v>3</v>
      </c>
      <c r="AF21" s="44">
        <v>2</v>
      </c>
      <c r="AG21" s="44">
        <v>2</v>
      </c>
      <c r="AH21" s="45">
        <f t="shared" si="30"/>
        <v>109</v>
      </c>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row>
    <row r="22" spans="1:86"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28">
        <f t="shared" si="30"/>
        <v>420</v>
      </c>
      <c r="AR22" s="11"/>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11"/>
      <c r="BY22" s="11"/>
      <c r="BZ22" s="11"/>
      <c r="CA22" s="11"/>
      <c r="CB22" s="11"/>
      <c r="CC22" s="11"/>
      <c r="CD22" s="11"/>
      <c r="CE22" s="11"/>
      <c r="CF22" s="11"/>
      <c r="CG22" s="11"/>
      <c r="CH22" s="11"/>
    </row>
    <row r="23" spans="1:86" s="10" customFormat="1" ht="12.75">
      <c r="A23" s="40"/>
      <c r="B23" s="41"/>
      <c r="C23" s="42" t="s">
        <v>13</v>
      </c>
      <c r="D23" s="44">
        <v>9</v>
      </c>
      <c r="E23" s="44">
        <v>11</v>
      </c>
      <c r="F23" s="44">
        <v>10</v>
      </c>
      <c r="G23" s="44">
        <v>8</v>
      </c>
      <c r="H23" s="44">
        <v>8</v>
      </c>
      <c r="I23" s="44">
        <v>9</v>
      </c>
      <c r="J23" s="44">
        <v>11</v>
      </c>
      <c r="K23" s="44">
        <v>11</v>
      </c>
      <c r="L23" s="44">
        <v>10</v>
      </c>
      <c r="M23" s="44">
        <v>9</v>
      </c>
      <c r="N23" s="44">
        <v>11</v>
      </c>
      <c r="O23" s="44">
        <v>11</v>
      </c>
      <c r="P23" s="44">
        <v>9</v>
      </c>
      <c r="Q23" s="44">
        <v>9</v>
      </c>
      <c r="R23" s="44">
        <v>11</v>
      </c>
      <c r="S23" s="44">
        <v>12</v>
      </c>
      <c r="T23" s="44">
        <v>11</v>
      </c>
      <c r="U23" s="44">
        <v>7</v>
      </c>
      <c r="V23" s="33">
        <v>8</v>
      </c>
      <c r="W23" s="33">
        <v>9</v>
      </c>
      <c r="X23" s="33">
        <v>10</v>
      </c>
      <c r="Y23" s="33">
        <v>10</v>
      </c>
      <c r="Z23" s="33">
        <v>11</v>
      </c>
      <c r="AA23" s="33">
        <v>9</v>
      </c>
      <c r="AB23" s="33">
        <v>6</v>
      </c>
      <c r="AC23" s="33">
        <v>7</v>
      </c>
      <c r="AD23" s="33">
        <v>5</v>
      </c>
      <c r="AE23" s="33">
        <v>7</v>
      </c>
      <c r="AF23" s="33">
        <v>9</v>
      </c>
      <c r="AG23" s="33">
        <v>8</v>
      </c>
      <c r="AH23" s="45">
        <f t="shared" si="30"/>
        <v>276</v>
      </c>
      <c r="AR23" s="11"/>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R24" s="11"/>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11"/>
      <c r="BY24" s="11"/>
      <c r="BZ24" s="11"/>
      <c r="CA24" s="11"/>
      <c r="CB24" s="11"/>
      <c r="CC24" s="11"/>
      <c r="CD24" s="11"/>
      <c r="CE24" s="11"/>
      <c r="CF24" s="11"/>
      <c r="CG24" s="11"/>
      <c r="CH24" s="11"/>
    </row>
    <row r="25" spans="1:86" s="53" customFormat="1" ht="12.75">
      <c r="A25" s="48" t="s">
        <v>9</v>
      </c>
      <c r="B25" s="48"/>
      <c r="C25" s="49"/>
      <c r="D25" s="50">
        <v>88</v>
      </c>
      <c r="E25" s="51">
        <v>76</v>
      </c>
      <c r="F25" s="51">
        <v>111</v>
      </c>
      <c r="G25" s="51">
        <v>89</v>
      </c>
      <c r="H25" s="51">
        <v>79</v>
      </c>
      <c r="I25" s="51">
        <v>73</v>
      </c>
      <c r="J25" s="51">
        <v>72</v>
      </c>
      <c r="K25" s="51">
        <v>95</v>
      </c>
      <c r="L25" s="51">
        <v>66</v>
      </c>
      <c r="M25" s="51">
        <v>58</v>
      </c>
      <c r="N25" s="51">
        <v>79</v>
      </c>
      <c r="O25" s="51">
        <v>70</v>
      </c>
      <c r="P25" s="51">
        <v>86</v>
      </c>
      <c r="Q25" s="51">
        <v>76</v>
      </c>
      <c r="R25" s="51">
        <v>57</v>
      </c>
      <c r="S25" s="51">
        <v>70</v>
      </c>
      <c r="T25" s="51">
        <v>80</v>
      </c>
      <c r="U25" s="51">
        <v>73</v>
      </c>
      <c r="V25" s="51">
        <v>75</v>
      </c>
      <c r="W25" s="51">
        <v>87</v>
      </c>
      <c r="X25" s="51">
        <v>58</v>
      </c>
      <c r="Y25" s="51">
        <v>90</v>
      </c>
      <c r="Z25" s="51">
        <v>83</v>
      </c>
      <c r="AA25" s="51">
        <v>75</v>
      </c>
      <c r="AB25" s="51">
        <v>68</v>
      </c>
      <c r="AC25" s="51">
        <v>80</v>
      </c>
      <c r="AD25" s="51">
        <v>72</v>
      </c>
      <c r="AE25" s="51">
        <v>71</v>
      </c>
      <c r="AF25" s="51">
        <v>88</v>
      </c>
      <c r="AG25" s="51">
        <v>40</v>
      </c>
      <c r="AH25" s="52">
        <f aca="true" t="shared" si="61" ref="AH25:AH46">SUM(D25:AG25)</f>
        <v>2285</v>
      </c>
      <c r="AR25" s="11"/>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row>
    <row r="26" spans="1:86" s="53" customFormat="1" ht="12.75">
      <c r="A26" s="54" t="s">
        <v>12</v>
      </c>
      <c r="B26" s="54"/>
      <c r="C26" s="55"/>
      <c r="D26" s="56">
        <v>107</v>
      </c>
      <c r="E26" s="57">
        <v>88</v>
      </c>
      <c r="F26" s="57">
        <v>89</v>
      </c>
      <c r="G26" s="57">
        <v>88</v>
      </c>
      <c r="H26" s="57">
        <v>71</v>
      </c>
      <c r="I26" s="57">
        <v>88</v>
      </c>
      <c r="J26" s="57">
        <v>73</v>
      </c>
      <c r="K26" s="57">
        <v>95</v>
      </c>
      <c r="L26" s="57">
        <v>100</v>
      </c>
      <c r="M26" s="57">
        <v>95</v>
      </c>
      <c r="N26" s="57">
        <v>75</v>
      </c>
      <c r="O26" s="57">
        <v>69</v>
      </c>
      <c r="P26" s="57">
        <v>90</v>
      </c>
      <c r="Q26" s="57">
        <v>76</v>
      </c>
      <c r="R26" s="57">
        <v>65</v>
      </c>
      <c r="S26" s="57">
        <v>65</v>
      </c>
      <c r="T26" s="57">
        <v>71</v>
      </c>
      <c r="U26" s="57">
        <v>96</v>
      </c>
      <c r="V26" s="57">
        <v>76</v>
      </c>
      <c r="W26" s="57">
        <v>94</v>
      </c>
      <c r="X26" s="57">
        <v>69</v>
      </c>
      <c r="Y26" s="57">
        <v>77</v>
      </c>
      <c r="Z26" s="57">
        <v>80</v>
      </c>
      <c r="AA26" s="57">
        <v>100</v>
      </c>
      <c r="AB26" s="57">
        <v>69</v>
      </c>
      <c r="AC26" s="57">
        <v>86</v>
      </c>
      <c r="AD26" s="57">
        <v>84</v>
      </c>
      <c r="AE26" s="57">
        <v>84</v>
      </c>
      <c r="AF26" s="57">
        <v>88</v>
      </c>
      <c r="AG26" s="57">
        <v>38</v>
      </c>
      <c r="AH26" s="58">
        <f t="shared" si="61"/>
        <v>2446</v>
      </c>
      <c r="AR26" s="11"/>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row>
    <row r="27" spans="1:86" s="53" customFormat="1" ht="12.75" customHeight="1">
      <c r="A27" s="59" t="s">
        <v>14</v>
      </c>
      <c r="B27" s="60" t="s">
        <v>29</v>
      </c>
      <c r="C27" s="61"/>
      <c r="D27" s="62">
        <v>270</v>
      </c>
      <c r="E27" s="47">
        <v>246</v>
      </c>
      <c r="F27" s="47">
        <v>166</v>
      </c>
      <c r="G27" s="47">
        <v>158</v>
      </c>
      <c r="H27" s="47">
        <v>168</v>
      </c>
      <c r="I27" s="47">
        <v>149</v>
      </c>
      <c r="J27" s="47">
        <v>156</v>
      </c>
      <c r="K27" s="47">
        <v>193</v>
      </c>
      <c r="L27" s="47">
        <v>172</v>
      </c>
      <c r="M27" s="47">
        <v>187</v>
      </c>
      <c r="N27" s="47">
        <v>153</v>
      </c>
      <c r="O27" s="47">
        <v>162</v>
      </c>
      <c r="P27" s="47">
        <v>187</v>
      </c>
      <c r="Q27" s="47">
        <v>182</v>
      </c>
      <c r="R27" s="47">
        <v>167</v>
      </c>
      <c r="S27" s="47">
        <v>173</v>
      </c>
      <c r="T27" s="47">
        <v>207</v>
      </c>
      <c r="U27" s="47">
        <v>206</v>
      </c>
      <c r="V27" s="47">
        <v>161</v>
      </c>
      <c r="W27" s="47">
        <v>181</v>
      </c>
      <c r="X27" s="47">
        <v>165</v>
      </c>
      <c r="Y27" s="47">
        <v>223</v>
      </c>
      <c r="Z27" s="47">
        <v>176</v>
      </c>
      <c r="AA27" s="47">
        <v>148</v>
      </c>
      <c r="AB27" s="47">
        <v>116</v>
      </c>
      <c r="AC27" s="47">
        <v>119</v>
      </c>
      <c r="AD27" s="47">
        <v>167</v>
      </c>
      <c r="AE27" s="47">
        <v>159</v>
      </c>
      <c r="AF27" s="47">
        <v>198</v>
      </c>
      <c r="AG27" s="47">
        <v>136</v>
      </c>
      <c r="AH27" s="39">
        <f t="shared" si="61"/>
        <v>5251</v>
      </c>
      <c r="AR27" s="11"/>
      <c r="AS27" s="11"/>
      <c r="AT27" s="11"/>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row>
    <row r="28" spans="1:86" s="53" customFormat="1" ht="12.75">
      <c r="A28" s="59"/>
      <c r="B28" s="63" t="s">
        <v>30</v>
      </c>
      <c r="C28" s="64"/>
      <c r="D28" s="32">
        <v>225</v>
      </c>
      <c r="E28" s="33">
        <v>205</v>
      </c>
      <c r="F28" s="33">
        <v>206</v>
      </c>
      <c r="G28" s="33">
        <v>198</v>
      </c>
      <c r="H28" s="33">
        <v>203</v>
      </c>
      <c r="I28" s="33">
        <v>186</v>
      </c>
      <c r="J28" s="33">
        <v>192</v>
      </c>
      <c r="K28" s="33">
        <v>232</v>
      </c>
      <c r="L28" s="33">
        <v>203</v>
      </c>
      <c r="M28" s="33">
        <v>226</v>
      </c>
      <c r="N28" s="33">
        <v>184</v>
      </c>
      <c r="O28" s="33">
        <v>198</v>
      </c>
      <c r="P28" s="33">
        <v>227</v>
      </c>
      <c r="Q28" s="33">
        <v>223</v>
      </c>
      <c r="R28" s="33">
        <v>199</v>
      </c>
      <c r="S28" s="33">
        <v>222</v>
      </c>
      <c r="T28" s="33">
        <v>269</v>
      </c>
      <c r="U28" s="33">
        <v>260</v>
      </c>
      <c r="V28" s="33">
        <v>204</v>
      </c>
      <c r="W28" s="33">
        <v>223</v>
      </c>
      <c r="X28" s="33">
        <v>210</v>
      </c>
      <c r="Y28" s="33">
        <v>265</v>
      </c>
      <c r="Z28" s="33">
        <v>201</v>
      </c>
      <c r="AA28" s="47">
        <v>173</v>
      </c>
      <c r="AB28" s="47">
        <v>151</v>
      </c>
      <c r="AC28" s="33">
        <v>148</v>
      </c>
      <c r="AD28" s="33">
        <v>203</v>
      </c>
      <c r="AE28" s="33">
        <v>188</v>
      </c>
      <c r="AF28" s="33">
        <v>236</v>
      </c>
      <c r="AG28" s="33">
        <v>170</v>
      </c>
      <c r="AH28" s="34">
        <f t="shared" si="61"/>
        <v>6230</v>
      </c>
      <c r="AR28" s="11"/>
      <c r="AS28" s="11"/>
      <c r="AT28" s="11"/>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row>
    <row r="29" spans="1:86" s="53" customFormat="1" ht="12.75" customHeight="1">
      <c r="A29" s="59" t="s">
        <v>16</v>
      </c>
      <c r="B29" s="60" t="s">
        <v>29</v>
      </c>
      <c r="C29" s="61"/>
      <c r="D29" s="62">
        <v>128</v>
      </c>
      <c r="E29" s="47">
        <v>104</v>
      </c>
      <c r="F29" s="47">
        <v>99</v>
      </c>
      <c r="G29" s="47">
        <v>70</v>
      </c>
      <c r="H29" s="47">
        <v>73</v>
      </c>
      <c r="I29" s="47">
        <v>76</v>
      </c>
      <c r="J29" s="47">
        <v>79</v>
      </c>
      <c r="K29" s="47">
        <v>113</v>
      </c>
      <c r="L29" s="47">
        <v>91</v>
      </c>
      <c r="M29" s="47">
        <v>76</v>
      </c>
      <c r="N29" s="47">
        <v>78</v>
      </c>
      <c r="O29" s="47">
        <v>66</v>
      </c>
      <c r="P29" s="47">
        <v>80</v>
      </c>
      <c r="Q29" s="47">
        <v>79</v>
      </c>
      <c r="R29" s="47">
        <v>78</v>
      </c>
      <c r="S29" s="47">
        <v>75</v>
      </c>
      <c r="T29" s="47">
        <v>69</v>
      </c>
      <c r="U29" s="47">
        <v>68</v>
      </c>
      <c r="V29" s="47">
        <v>84</v>
      </c>
      <c r="W29" s="47">
        <v>79</v>
      </c>
      <c r="X29" s="47">
        <v>74</v>
      </c>
      <c r="Y29" s="47">
        <v>94</v>
      </c>
      <c r="Z29" s="47">
        <v>88</v>
      </c>
      <c r="AA29" s="47">
        <v>65</v>
      </c>
      <c r="AB29" s="47">
        <v>80</v>
      </c>
      <c r="AC29" s="47">
        <v>63</v>
      </c>
      <c r="AD29" s="47">
        <v>72</v>
      </c>
      <c r="AE29" s="47">
        <v>68</v>
      </c>
      <c r="AF29" s="47">
        <v>84</v>
      </c>
      <c r="AG29" s="47">
        <v>10</v>
      </c>
      <c r="AH29" s="39">
        <f t="shared" si="61"/>
        <v>2363</v>
      </c>
      <c r="AR29" s="11"/>
      <c r="AS29" s="11"/>
      <c r="AT29" s="11"/>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row>
    <row r="30" spans="1:86" s="53" customFormat="1" ht="12.75">
      <c r="A30" s="59"/>
      <c r="B30" s="63" t="s">
        <v>30</v>
      </c>
      <c r="C30" s="64"/>
      <c r="D30" s="32">
        <v>112</v>
      </c>
      <c r="E30" s="33">
        <v>95</v>
      </c>
      <c r="F30" s="33">
        <v>106</v>
      </c>
      <c r="G30" s="33">
        <v>71</v>
      </c>
      <c r="H30" s="33">
        <v>75</v>
      </c>
      <c r="I30" s="33">
        <v>78</v>
      </c>
      <c r="J30" s="33">
        <v>79</v>
      </c>
      <c r="K30" s="33">
        <v>117</v>
      </c>
      <c r="L30" s="33">
        <v>100</v>
      </c>
      <c r="M30" s="33">
        <v>78</v>
      </c>
      <c r="N30" s="33">
        <v>80</v>
      </c>
      <c r="O30" s="33">
        <v>70</v>
      </c>
      <c r="P30" s="33">
        <v>83</v>
      </c>
      <c r="Q30" s="33">
        <v>81</v>
      </c>
      <c r="R30" s="33">
        <v>84</v>
      </c>
      <c r="S30" s="33">
        <v>83</v>
      </c>
      <c r="T30" s="33">
        <v>70</v>
      </c>
      <c r="U30" s="33">
        <v>69</v>
      </c>
      <c r="V30" s="33">
        <v>87</v>
      </c>
      <c r="W30" s="33">
        <v>82</v>
      </c>
      <c r="X30" s="33">
        <v>81</v>
      </c>
      <c r="Y30" s="33">
        <v>101</v>
      </c>
      <c r="Z30" s="33">
        <v>90</v>
      </c>
      <c r="AA30" s="33">
        <v>65</v>
      </c>
      <c r="AB30" s="33">
        <v>81</v>
      </c>
      <c r="AC30" s="33">
        <v>65</v>
      </c>
      <c r="AD30" s="33">
        <v>73</v>
      </c>
      <c r="AE30" s="33">
        <v>71</v>
      </c>
      <c r="AF30" s="33">
        <v>89</v>
      </c>
      <c r="AG30" s="33">
        <v>10</v>
      </c>
      <c r="AH30" s="34">
        <f t="shared" si="61"/>
        <v>2426</v>
      </c>
      <c r="AR30" s="11"/>
      <c r="AS30" s="11"/>
      <c r="AT30" s="11"/>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row>
    <row r="31" spans="1:86" s="53" customFormat="1" ht="12.75" customHeight="1">
      <c r="A31" s="65" t="s">
        <v>17</v>
      </c>
      <c r="B31" s="66" t="s">
        <v>31</v>
      </c>
      <c r="C31" s="61" t="s">
        <v>29</v>
      </c>
      <c r="D31" s="37">
        <v>95</v>
      </c>
      <c r="E31" s="38">
        <v>93</v>
      </c>
      <c r="F31" s="38">
        <v>78</v>
      </c>
      <c r="G31" s="38">
        <v>75</v>
      </c>
      <c r="H31" s="38">
        <v>70</v>
      </c>
      <c r="I31" s="38">
        <v>83</v>
      </c>
      <c r="J31" s="38">
        <v>88</v>
      </c>
      <c r="K31" s="38">
        <v>65</v>
      </c>
      <c r="L31" s="38">
        <v>61</v>
      </c>
      <c r="M31" s="38">
        <v>82</v>
      </c>
      <c r="N31" s="38">
        <v>72</v>
      </c>
      <c r="O31" s="38">
        <v>74</v>
      </c>
      <c r="P31" s="38">
        <v>80</v>
      </c>
      <c r="Q31" s="38">
        <v>68</v>
      </c>
      <c r="R31" s="38">
        <v>58</v>
      </c>
      <c r="S31" s="38">
        <v>71</v>
      </c>
      <c r="T31" s="38">
        <v>65</v>
      </c>
      <c r="U31" s="38">
        <v>87</v>
      </c>
      <c r="V31" s="38">
        <v>99</v>
      </c>
      <c r="W31" s="38">
        <v>95</v>
      </c>
      <c r="X31" s="67">
        <v>100</v>
      </c>
      <c r="Y31" s="67">
        <v>77</v>
      </c>
      <c r="Z31" s="67">
        <v>81</v>
      </c>
      <c r="AA31" s="67">
        <v>55</v>
      </c>
      <c r="AB31" s="67">
        <v>46</v>
      </c>
      <c r="AC31" s="38">
        <v>47</v>
      </c>
      <c r="AD31" s="67">
        <v>80</v>
      </c>
      <c r="AE31" s="67">
        <v>77</v>
      </c>
      <c r="AF31" s="67">
        <v>72</v>
      </c>
      <c r="AG31" s="67">
        <v>46</v>
      </c>
      <c r="AH31" s="39">
        <f t="shared" si="61"/>
        <v>2240</v>
      </c>
      <c r="AK31" s="53">
        <f>AH32+AH34+AH36+AH38</f>
        <v>6978</v>
      </c>
      <c r="AR31" s="11"/>
      <c r="AS31" s="11"/>
      <c r="AT31" s="11"/>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row>
    <row r="32" spans="1:86" s="53" customFormat="1" ht="12.75" customHeight="1">
      <c r="A32" s="68"/>
      <c r="B32" s="63"/>
      <c r="C32" s="64" t="s">
        <v>30</v>
      </c>
      <c r="D32" s="50">
        <v>94</v>
      </c>
      <c r="E32" s="51">
        <v>93</v>
      </c>
      <c r="F32" s="51">
        <v>80</v>
      </c>
      <c r="G32" s="51">
        <v>75</v>
      </c>
      <c r="H32" s="51">
        <v>73</v>
      </c>
      <c r="I32" s="51">
        <v>83</v>
      </c>
      <c r="J32" s="51">
        <v>91</v>
      </c>
      <c r="K32" s="51">
        <v>67</v>
      </c>
      <c r="L32" s="51">
        <v>64</v>
      </c>
      <c r="M32" s="51">
        <v>85</v>
      </c>
      <c r="N32" s="51">
        <v>74</v>
      </c>
      <c r="O32" s="51">
        <v>77</v>
      </c>
      <c r="P32" s="51">
        <v>82</v>
      </c>
      <c r="Q32" s="51">
        <v>69</v>
      </c>
      <c r="R32" s="51">
        <v>59</v>
      </c>
      <c r="S32" s="51">
        <v>72</v>
      </c>
      <c r="T32" s="51">
        <v>68</v>
      </c>
      <c r="U32" s="51">
        <v>88</v>
      </c>
      <c r="V32" s="51">
        <v>102</v>
      </c>
      <c r="W32" s="51">
        <v>96</v>
      </c>
      <c r="X32" s="69">
        <v>104</v>
      </c>
      <c r="Y32" s="69">
        <v>78</v>
      </c>
      <c r="Z32" s="69">
        <v>81</v>
      </c>
      <c r="AA32" s="69">
        <v>57</v>
      </c>
      <c r="AB32" s="69">
        <v>46</v>
      </c>
      <c r="AC32" s="51">
        <v>50</v>
      </c>
      <c r="AD32" s="69">
        <v>81</v>
      </c>
      <c r="AE32" s="69">
        <v>81</v>
      </c>
      <c r="AF32" s="69">
        <v>76</v>
      </c>
      <c r="AG32" s="69">
        <v>46</v>
      </c>
      <c r="AH32" s="70">
        <f t="shared" si="61"/>
        <v>2292</v>
      </c>
      <c r="AI32" s="53">
        <f>AH32+AH34+AH36+AH38</f>
        <v>6978</v>
      </c>
      <c r="AR32" s="11"/>
      <c r="AS32" s="11"/>
      <c r="AT32" s="11"/>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row>
    <row r="33" spans="1:86" s="53" customFormat="1" ht="12.75" customHeight="1">
      <c r="A33" s="68"/>
      <c r="B33" s="66" t="s">
        <v>32</v>
      </c>
      <c r="C33" s="61" t="s">
        <v>29</v>
      </c>
      <c r="D33" s="37" t="s">
        <v>21</v>
      </c>
      <c r="E33" s="38" t="s">
        <v>21</v>
      </c>
      <c r="F33" s="38">
        <v>1</v>
      </c>
      <c r="G33" s="38" t="s">
        <v>21</v>
      </c>
      <c r="H33" s="38">
        <v>1</v>
      </c>
      <c r="I33" s="38">
        <v>2</v>
      </c>
      <c r="J33" s="38" t="s">
        <v>21</v>
      </c>
      <c r="K33" s="38">
        <v>1</v>
      </c>
      <c r="L33" s="38" t="s">
        <v>21</v>
      </c>
      <c r="M33" s="38">
        <v>1</v>
      </c>
      <c r="N33" s="38">
        <v>1</v>
      </c>
      <c r="O33" s="38">
        <v>1</v>
      </c>
      <c r="P33" s="38">
        <v>3</v>
      </c>
      <c r="Q33" s="38">
        <v>2</v>
      </c>
      <c r="R33" s="38">
        <v>3</v>
      </c>
      <c r="S33" s="38">
        <v>4</v>
      </c>
      <c r="T33" s="38">
        <v>1</v>
      </c>
      <c r="U33" s="38" t="s">
        <v>21</v>
      </c>
      <c r="V33" s="38">
        <v>1</v>
      </c>
      <c r="W33" s="38">
        <v>1</v>
      </c>
      <c r="X33" s="67">
        <v>2</v>
      </c>
      <c r="Y33" s="67">
        <v>1</v>
      </c>
      <c r="Z33" s="67">
        <v>1</v>
      </c>
      <c r="AA33" s="67">
        <v>3</v>
      </c>
      <c r="AB33" s="67">
        <v>2</v>
      </c>
      <c r="AC33" s="38">
        <v>1</v>
      </c>
      <c r="AD33" s="67">
        <v>2</v>
      </c>
      <c r="AE33" s="67">
        <v>1</v>
      </c>
      <c r="AF33" s="67" t="s">
        <v>21</v>
      </c>
      <c r="AG33" s="67">
        <v>1</v>
      </c>
      <c r="AH33" s="39">
        <f t="shared" si="61"/>
        <v>37</v>
      </c>
      <c r="AR33" s="11"/>
      <c r="AS33" s="11"/>
      <c r="AT33" s="11"/>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row>
    <row r="34" spans="1:86" s="53" customFormat="1" ht="12.75" customHeight="1">
      <c r="A34" s="68"/>
      <c r="B34" s="63"/>
      <c r="C34" s="64" t="s">
        <v>30</v>
      </c>
      <c r="D34" s="50" t="s">
        <v>21</v>
      </c>
      <c r="E34" s="51" t="s">
        <v>21</v>
      </c>
      <c r="F34" s="51">
        <v>1</v>
      </c>
      <c r="G34" s="51" t="s">
        <v>21</v>
      </c>
      <c r="H34" s="51">
        <v>1</v>
      </c>
      <c r="I34" s="51">
        <v>2</v>
      </c>
      <c r="J34" s="51" t="s">
        <v>21</v>
      </c>
      <c r="K34" s="51">
        <v>1</v>
      </c>
      <c r="L34" s="51" t="s">
        <v>21</v>
      </c>
      <c r="M34" s="51">
        <v>1</v>
      </c>
      <c r="N34" s="51">
        <v>1</v>
      </c>
      <c r="O34" s="51">
        <v>1</v>
      </c>
      <c r="P34" s="51">
        <v>3</v>
      </c>
      <c r="Q34" s="51">
        <v>2</v>
      </c>
      <c r="R34" s="51">
        <v>3</v>
      </c>
      <c r="S34" s="51">
        <v>4</v>
      </c>
      <c r="T34" s="51">
        <v>1</v>
      </c>
      <c r="U34" s="51" t="s">
        <v>21</v>
      </c>
      <c r="V34" s="51">
        <v>1</v>
      </c>
      <c r="W34" s="51">
        <v>1</v>
      </c>
      <c r="X34" s="69">
        <v>2</v>
      </c>
      <c r="Y34" s="69">
        <v>1</v>
      </c>
      <c r="Z34" s="69">
        <v>1</v>
      </c>
      <c r="AA34" s="69">
        <v>3</v>
      </c>
      <c r="AB34" s="69">
        <v>2</v>
      </c>
      <c r="AC34" s="51">
        <v>1</v>
      </c>
      <c r="AD34" s="69">
        <v>2</v>
      </c>
      <c r="AE34" s="69">
        <v>1</v>
      </c>
      <c r="AF34" s="69" t="s">
        <v>21</v>
      </c>
      <c r="AG34" s="69">
        <v>1</v>
      </c>
      <c r="AH34" s="70">
        <f t="shared" si="61"/>
        <v>37</v>
      </c>
      <c r="AR34" s="11"/>
      <c r="AS34" s="11"/>
      <c r="AT34" s="11"/>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row>
    <row r="35" spans="1:86" s="53" customFormat="1" ht="12.75">
      <c r="A35" s="68"/>
      <c r="B35" s="71" t="s">
        <v>33</v>
      </c>
      <c r="C35" s="61" t="s">
        <v>29</v>
      </c>
      <c r="D35" s="72">
        <v>153</v>
      </c>
      <c r="E35" s="73">
        <v>124</v>
      </c>
      <c r="F35" s="73">
        <v>139</v>
      </c>
      <c r="G35" s="73">
        <v>132</v>
      </c>
      <c r="H35" s="73">
        <v>121</v>
      </c>
      <c r="I35" s="73">
        <v>130</v>
      </c>
      <c r="J35" s="73">
        <v>121</v>
      </c>
      <c r="K35" s="73">
        <v>162</v>
      </c>
      <c r="L35" s="73">
        <v>137</v>
      </c>
      <c r="M35" s="73">
        <v>124</v>
      </c>
      <c r="N35" s="73">
        <v>128</v>
      </c>
      <c r="O35" s="73">
        <v>119</v>
      </c>
      <c r="P35" s="73">
        <v>131</v>
      </c>
      <c r="Q35" s="73">
        <v>112</v>
      </c>
      <c r="R35" s="73">
        <v>127</v>
      </c>
      <c r="S35" s="73">
        <v>138</v>
      </c>
      <c r="T35" s="73">
        <v>141</v>
      </c>
      <c r="U35" s="73">
        <v>129</v>
      </c>
      <c r="V35" s="73">
        <v>121</v>
      </c>
      <c r="W35" s="73">
        <v>123</v>
      </c>
      <c r="X35" s="74">
        <v>118</v>
      </c>
      <c r="Y35" s="74">
        <v>168</v>
      </c>
      <c r="Z35" s="74">
        <v>126</v>
      </c>
      <c r="AA35" s="74">
        <v>116</v>
      </c>
      <c r="AB35" s="74">
        <v>104</v>
      </c>
      <c r="AC35" s="73">
        <v>129</v>
      </c>
      <c r="AD35" s="74">
        <v>124</v>
      </c>
      <c r="AE35" s="74">
        <v>120</v>
      </c>
      <c r="AF35" s="74">
        <v>133</v>
      </c>
      <c r="AG35" s="74">
        <v>90</v>
      </c>
      <c r="AH35" s="75">
        <f t="shared" si="61"/>
        <v>3840</v>
      </c>
      <c r="AR35" s="11"/>
      <c r="AS35" s="46"/>
      <c r="AT35" s="46"/>
      <c r="AU35" s="11"/>
      <c r="AV35" s="11"/>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row>
    <row r="36" spans="1:86" s="53" customFormat="1" ht="12.75">
      <c r="A36" s="68"/>
      <c r="B36" s="63"/>
      <c r="C36" s="76" t="s">
        <v>30</v>
      </c>
      <c r="D36" s="32">
        <v>152</v>
      </c>
      <c r="E36" s="33">
        <v>118</v>
      </c>
      <c r="F36" s="33">
        <v>147</v>
      </c>
      <c r="G36" s="33">
        <v>136</v>
      </c>
      <c r="H36" s="33">
        <v>126</v>
      </c>
      <c r="I36" s="33">
        <v>132</v>
      </c>
      <c r="J36" s="33">
        <v>127</v>
      </c>
      <c r="K36" s="33">
        <v>162</v>
      </c>
      <c r="L36" s="33">
        <v>147</v>
      </c>
      <c r="M36" s="33">
        <v>126</v>
      </c>
      <c r="N36" s="33">
        <v>131</v>
      </c>
      <c r="O36" s="33">
        <v>121</v>
      </c>
      <c r="P36" s="51">
        <v>133</v>
      </c>
      <c r="Q36" s="51">
        <v>117</v>
      </c>
      <c r="R36" s="51">
        <v>131</v>
      </c>
      <c r="S36" s="51">
        <v>140</v>
      </c>
      <c r="T36" s="51">
        <v>142</v>
      </c>
      <c r="U36" s="51">
        <v>132</v>
      </c>
      <c r="V36" s="51">
        <v>121</v>
      </c>
      <c r="W36" s="51">
        <v>127</v>
      </c>
      <c r="X36" s="69">
        <v>118</v>
      </c>
      <c r="Y36" s="69">
        <v>169</v>
      </c>
      <c r="Z36" s="69">
        <v>128</v>
      </c>
      <c r="AA36" s="69">
        <v>118</v>
      </c>
      <c r="AB36" s="69">
        <v>106</v>
      </c>
      <c r="AC36" s="51">
        <v>131</v>
      </c>
      <c r="AD36" s="69">
        <v>126</v>
      </c>
      <c r="AE36" s="69">
        <v>123</v>
      </c>
      <c r="AF36" s="69">
        <v>133</v>
      </c>
      <c r="AG36" s="69">
        <v>91</v>
      </c>
      <c r="AH36" s="34">
        <f t="shared" si="61"/>
        <v>3911</v>
      </c>
      <c r="AR36" s="11"/>
      <c r="AS36" s="46"/>
      <c r="AT36" s="46"/>
      <c r="AU36" s="11"/>
      <c r="AV36" s="11"/>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row>
    <row r="37" spans="1:86" s="53" customFormat="1" ht="12.75">
      <c r="A37" s="68"/>
      <c r="B37" s="71" t="s">
        <v>34</v>
      </c>
      <c r="C37" s="61" t="s">
        <v>29</v>
      </c>
      <c r="D37" s="72">
        <v>25</v>
      </c>
      <c r="E37" s="73">
        <v>18</v>
      </c>
      <c r="F37" s="73">
        <v>34</v>
      </c>
      <c r="G37" s="73">
        <v>28</v>
      </c>
      <c r="H37" s="73">
        <v>25</v>
      </c>
      <c r="I37" s="73">
        <v>23</v>
      </c>
      <c r="J37" s="73">
        <v>16</v>
      </c>
      <c r="K37" s="73">
        <v>17</v>
      </c>
      <c r="L37" s="73">
        <v>25</v>
      </c>
      <c r="M37" s="73">
        <v>24</v>
      </c>
      <c r="N37" s="73">
        <v>28</v>
      </c>
      <c r="O37" s="73">
        <v>28</v>
      </c>
      <c r="P37" s="73">
        <v>27</v>
      </c>
      <c r="Q37" s="73">
        <v>17</v>
      </c>
      <c r="R37" s="73">
        <v>26</v>
      </c>
      <c r="S37" s="73">
        <v>31</v>
      </c>
      <c r="T37" s="73">
        <v>35</v>
      </c>
      <c r="U37" s="73">
        <v>20</v>
      </c>
      <c r="V37" s="73">
        <v>17</v>
      </c>
      <c r="W37" s="73">
        <v>15</v>
      </c>
      <c r="X37" s="74">
        <v>23</v>
      </c>
      <c r="Y37" s="74">
        <v>30</v>
      </c>
      <c r="Z37" s="74">
        <v>31</v>
      </c>
      <c r="AA37" s="74">
        <v>16</v>
      </c>
      <c r="AB37" s="74">
        <v>25</v>
      </c>
      <c r="AC37" s="73">
        <v>37</v>
      </c>
      <c r="AD37" s="74">
        <v>25</v>
      </c>
      <c r="AE37" s="74">
        <v>21</v>
      </c>
      <c r="AF37" s="74">
        <v>30</v>
      </c>
      <c r="AG37" s="74">
        <v>21</v>
      </c>
      <c r="AH37" s="77">
        <f t="shared" si="61"/>
        <v>738</v>
      </c>
      <c r="AR37" s="11"/>
      <c r="AS37" s="46"/>
      <c r="AT37" s="46"/>
      <c r="AU37" s="11"/>
      <c r="AV37" s="11"/>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row>
    <row r="38" spans="1:86" s="53" customFormat="1" ht="12.75">
      <c r="A38" s="78"/>
      <c r="B38" s="63"/>
      <c r="C38" s="76" t="s">
        <v>30</v>
      </c>
      <c r="D38" s="79">
        <v>25</v>
      </c>
      <c r="E38" s="80">
        <v>18</v>
      </c>
      <c r="F38" s="80">
        <v>34</v>
      </c>
      <c r="G38" s="80">
        <v>28</v>
      </c>
      <c r="H38" s="80">
        <v>25</v>
      </c>
      <c r="I38" s="80">
        <v>23</v>
      </c>
      <c r="J38" s="80">
        <v>16</v>
      </c>
      <c r="K38" s="80">
        <v>17</v>
      </c>
      <c r="L38" s="80">
        <v>25</v>
      </c>
      <c r="M38" s="80">
        <v>24</v>
      </c>
      <c r="N38" s="80">
        <v>28</v>
      </c>
      <c r="O38" s="80">
        <v>28</v>
      </c>
      <c r="P38" s="51">
        <v>27</v>
      </c>
      <c r="Q38" s="51">
        <v>17</v>
      </c>
      <c r="R38" s="51">
        <v>26</v>
      </c>
      <c r="S38" s="51">
        <v>31</v>
      </c>
      <c r="T38" s="51">
        <v>35</v>
      </c>
      <c r="U38" s="51">
        <v>20</v>
      </c>
      <c r="V38" s="51">
        <v>17</v>
      </c>
      <c r="W38" s="51">
        <v>15</v>
      </c>
      <c r="X38" s="69">
        <v>23</v>
      </c>
      <c r="Y38" s="69">
        <v>30</v>
      </c>
      <c r="Z38" s="69">
        <v>31</v>
      </c>
      <c r="AA38" s="69">
        <v>16</v>
      </c>
      <c r="AB38" s="69">
        <v>25</v>
      </c>
      <c r="AC38" s="51">
        <v>37</v>
      </c>
      <c r="AD38" s="69">
        <v>25</v>
      </c>
      <c r="AE38" s="69">
        <v>21</v>
      </c>
      <c r="AF38" s="69">
        <v>30</v>
      </c>
      <c r="AG38" s="69">
        <v>21</v>
      </c>
      <c r="AH38" s="34">
        <f t="shared" si="61"/>
        <v>738</v>
      </c>
      <c r="AR38" s="11"/>
      <c r="AS38" s="46"/>
      <c r="AT38" s="46"/>
      <c r="AU38" s="11"/>
      <c r="AV38" s="11"/>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row>
    <row r="39" spans="1:86" s="53" customFormat="1" ht="12.75" customHeight="1">
      <c r="A39" s="81" t="s">
        <v>19</v>
      </c>
      <c r="B39" s="60" t="s">
        <v>35</v>
      </c>
      <c r="C39" s="61"/>
      <c r="D39" s="47">
        <v>6</v>
      </c>
      <c r="E39" s="47">
        <v>6</v>
      </c>
      <c r="F39" s="47">
        <v>9</v>
      </c>
      <c r="G39" s="47">
        <v>10</v>
      </c>
      <c r="H39" s="47">
        <v>5</v>
      </c>
      <c r="I39" s="47">
        <v>3</v>
      </c>
      <c r="J39" s="47">
        <v>4</v>
      </c>
      <c r="K39" s="47">
        <v>4</v>
      </c>
      <c r="L39" s="47">
        <v>4</v>
      </c>
      <c r="M39" s="47">
        <v>8</v>
      </c>
      <c r="N39" s="47">
        <v>4</v>
      </c>
      <c r="O39" s="47">
        <v>6</v>
      </c>
      <c r="P39" s="47">
        <v>3</v>
      </c>
      <c r="Q39" s="47">
        <v>4</v>
      </c>
      <c r="R39" s="47">
        <v>4</v>
      </c>
      <c r="S39" s="47">
        <v>3</v>
      </c>
      <c r="T39" s="47">
        <v>9</v>
      </c>
      <c r="U39" s="47">
        <v>9</v>
      </c>
      <c r="V39" s="47">
        <v>2</v>
      </c>
      <c r="W39" s="47">
        <v>4</v>
      </c>
      <c r="X39" s="47">
        <v>1</v>
      </c>
      <c r="Y39" s="47">
        <v>8</v>
      </c>
      <c r="Z39" s="47">
        <v>4</v>
      </c>
      <c r="AA39" s="47">
        <v>7</v>
      </c>
      <c r="AB39" s="47">
        <v>3</v>
      </c>
      <c r="AC39" s="47">
        <v>4</v>
      </c>
      <c r="AD39" s="47">
        <v>3</v>
      </c>
      <c r="AE39" s="47">
        <v>5</v>
      </c>
      <c r="AF39" s="47">
        <v>6</v>
      </c>
      <c r="AG39" s="47" t="s">
        <v>21</v>
      </c>
      <c r="AH39" s="39">
        <f t="shared" si="61"/>
        <v>148</v>
      </c>
      <c r="AK39" s="53">
        <f>148+918</f>
        <v>1066</v>
      </c>
      <c r="AR39" s="11"/>
      <c r="AS39" s="46"/>
      <c r="AT39" s="46"/>
      <c r="AU39" s="11"/>
      <c r="AV39" s="11"/>
      <c r="AW39" s="11"/>
      <c r="AX39" s="11"/>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row>
    <row r="40" spans="1:86" s="53" customFormat="1" ht="12.75">
      <c r="A40" s="82"/>
      <c r="B40" s="83" t="s">
        <v>36</v>
      </c>
      <c r="C40" s="64"/>
      <c r="D40" s="33">
        <v>41</v>
      </c>
      <c r="E40" s="33">
        <v>30</v>
      </c>
      <c r="F40" s="33">
        <v>39</v>
      </c>
      <c r="G40" s="33">
        <v>28</v>
      </c>
      <c r="H40" s="33">
        <v>36</v>
      </c>
      <c r="I40" s="33">
        <v>26</v>
      </c>
      <c r="J40" s="33">
        <v>21</v>
      </c>
      <c r="K40" s="33">
        <v>37</v>
      </c>
      <c r="L40" s="33">
        <v>21</v>
      </c>
      <c r="M40" s="33">
        <v>35</v>
      </c>
      <c r="N40" s="33">
        <v>34</v>
      </c>
      <c r="O40" s="33">
        <v>31</v>
      </c>
      <c r="P40" s="33">
        <v>26</v>
      </c>
      <c r="Q40" s="33">
        <v>40</v>
      </c>
      <c r="R40" s="33">
        <v>33</v>
      </c>
      <c r="S40" s="33">
        <v>35</v>
      </c>
      <c r="T40" s="33">
        <v>46</v>
      </c>
      <c r="U40" s="33">
        <v>29</v>
      </c>
      <c r="V40" s="33">
        <v>24</v>
      </c>
      <c r="W40" s="33">
        <v>22</v>
      </c>
      <c r="X40" s="33">
        <v>24</v>
      </c>
      <c r="Y40" s="33">
        <v>39</v>
      </c>
      <c r="Z40" s="33">
        <v>29</v>
      </c>
      <c r="AA40" s="33">
        <v>25</v>
      </c>
      <c r="AB40" s="33">
        <v>27</v>
      </c>
      <c r="AC40" s="33">
        <v>39</v>
      </c>
      <c r="AD40" s="33">
        <v>28</v>
      </c>
      <c r="AE40" s="33">
        <v>22</v>
      </c>
      <c r="AF40" s="33">
        <v>27</v>
      </c>
      <c r="AG40" s="33">
        <v>24</v>
      </c>
      <c r="AH40" s="34">
        <f t="shared" si="61"/>
        <v>918</v>
      </c>
      <c r="AR40" s="46"/>
      <c r="AS40" s="46"/>
      <c r="AT40" s="46"/>
      <c r="AU40" s="46"/>
      <c r="AV40" s="46"/>
      <c r="AW40" s="11"/>
      <c r="AX40" s="11"/>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row>
    <row r="41" spans="1:86" s="53" customFormat="1" ht="12.75">
      <c r="A41" s="54" t="s">
        <v>20</v>
      </c>
      <c r="B41" s="84"/>
      <c r="C41" s="85"/>
      <c r="D41" s="62">
        <v>101</v>
      </c>
      <c r="E41" s="47">
        <v>166</v>
      </c>
      <c r="F41" s="47">
        <v>27</v>
      </c>
      <c r="G41" s="47">
        <v>95</v>
      </c>
      <c r="H41" s="47">
        <v>108</v>
      </c>
      <c r="I41" s="47">
        <v>129</v>
      </c>
      <c r="J41" s="47">
        <v>116</v>
      </c>
      <c r="K41" s="47">
        <v>133</v>
      </c>
      <c r="L41" s="47">
        <v>92</v>
      </c>
      <c r="M41" s="47">
        <v>13</v>
      </c>
      <c r="N41" s="47">
        <v>71</v>
      </c>
      <c r="O41" s="47">
        <v>119</v>
      </c>
      <c r="P41" s="47">
        <v>109</v>
      </c>
      <c r="Q41" s="47">
        <v>108</v>
      </c>
      <c r="R41" s="47">
        <v>83</v>
      </c>
      <c r="S41" s="47">
        <v>105</v>
      </c>
      <c r="T41" s="47">
        <v>129</v>
      </c>
      <c r="U41" s="47">
        <v>148</v>
      </c>
      <c r="V41" s="47">
        <v>140</v>
      </c>
      <c r="W41" s="47">
        <v>112</v>
      </c>
      <c r="X41" s="47">
        <v>136</v>
      </c>
      <c r="Y41" s="47">
        <v>136</v>
      </c>
      <c r="Z41" s="47">
        <v>139</v>
      </c>
      <c r="AA41" s="47">
        <v>100</v>
      </c>
      <c r="AB41" s="47">
        <v>99</v>
      </c>
      <c r="AC41" s="47">
        <v>132</v>
      </c>
      <c r="AD41" s="47">
        <v>118</v>
      </c>
      <c r="AE41" s="47">
        <v>121</v>
      </c>
      <c r="AF41" s="47">
        <v>127</v>
      </c>
      <c r="AG41" s="47">
        <v>24</v>
      </c>
      <c r="AH41" s="70">
        <f t="shared" si="61"/>
        <v>3236</v>
      </c>
      <c r="AR41" s="46"/>
      <c r="AS41" s="46"/>
      <c r="AT41" s="46"/>
      <c r="AU41" s="46"/>
      <c r="AV41" s="46"/>
      <c r="AW41" s="11"/>
      <c r="AX41" s="11"/>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row>
    <row r="42" spans="1:86"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70">
        <f t="shared" si="61"/>
        <v>0</v>
      </c>
      <c r="AR42" s="46"/>
      <c r="AS42" s="46"/>
      <c r="AT42" s="46"/>
      <c r="AU42" s="46"/>
      <c r="AV42" s="46"/>
      <c r="AW42" s="11"/>
      <c r="AX42" s="11"/>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row>
    <row r="43" spans="1:86" s="53" customFormat="1" ht="12.75" customHeight="1">
      <c r="A43" s="81" t="s">
        <v>23</v>
      </c>
      <c r="B43" s="60" t="s">
        <v>33</v>
      </c>
      <c r="C43" s="61"/>
      <c r="D43" s="38">
        <v>133</v>
      </c>
      <c r="E43" s="38">
        <v>90</v>
      </c>
      <c r="F43" s="38">
        <v>101</v>
      </c>
      <c r="G43" s="38">
        <v>112</v>
      </c>
      <c r="H43" s="38">
        <v>93</v>
      </c>
      <c r="I43" s="38">
        <v>107</v>
      </c>
      <c r="J43" s="38">
        <v>69</v>
      </c>
      <c r="K43" s="38">
        <v>96</v>
      </c>
      <c r="L43" s="38">
        <v>90</v>
      </c>
      <c r="M43" s="38">
        <v>102</v>
      </c>
      <c r="N43" s="38">
        <v>89</v>
      </c>
      <c r="O43" s="38">
        <v>97</v>
      </c>
      <c r="P43" s="38">
        <v>87</v>
      </c>
      <c r="Q43" s="38">
        <v>81</v>
      </c>
      <c r="R43" s="38">
        <v>96</v>
      </c>
      <c r="S43" s="38">
        <v>95</v>
      </c>
      <c r="T43" s="38">
        <v>101</v>
      </c>
      <c r="U43" s="38">
        <v>89</v>
      </c>
      <c r="V43" s="38">
        <v>88</v>
      </c>
      <c r="W43" s="38">
        <v>76</v>
      </c>
      <c r="X43" s="38">
        <v>63</v>
      </c>
      <c r="Y43" s="38">
        <v>101</v>
      </c>
      <c r="Z43" s="38">
        <v>116</v>
      </c>
      <c r="AA43" s="38">
        <v>36</v>
      </c>
      <c r="AB43" s="38">
        <v>97</v>
      </c>
      <c r="AC43" s="38">
        <v>83</v>
      </c>
      <c r="AD43" s="38">
        <v>70</v>
      </c>
      <c r="AE43" s="38">
        <v>70</v>
      </c>
      <c r="AF43" s="38">
        <v>115</v>
      </c>
      <c r="AG43" s="38">
        <v>35</v>
      </c>
      <c r="AH43" s="39">
        <f t="shared" si="61"/>
        <v>2678</v>
      </c>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row>
    <row r="44" spans="1:86" s="53" customFormat="1" ht="12.75">
      <c r="A44" s="82"/>
      <c r="B44" s="83" t="s">
        <v>31</v>
      </c>
      <c r="C44" s="64"/>
      <c r="D44" s="33">
        <v>67</v>
      </c>
      <c r="E44" s="33">
        <v>58</v>
      </c>
      <c r="F44" s="33">
        <v>65</v>
      </c>
      <c r="G44" s="33">
        <v>55</v>
      </c>
      <c r="H44" s="33">
        <v>44</v>
      </c>
      <c r="I44" s="33">
        <v>48</v>
      </c>
      <c r="J44" s="33">
        <v>31</v>
      </c>
      <c r="K44" s="33">
        <v>66</v>
      </c>
      <c r="L44" s="33">
        <v>58</v>
      </c>
      <c r="M44" s="33">
        <v>31</v>
      </c>
      <c r="N44" s="33">
        <v>4</v>
      </c>
      <c r="O44" s="33">
        <v>22</v>
      </c>
      <c r="P44" s="33">
        <v>43</v>
      </c>
      <c r="Q44" s="33">
        <v>54</v>
      </c>
      <c r="R44" s="33">
        <v>56</v>
      </c>
      <c r="S44" s="33">
        <v>65</v>
      </c>
      <c r="T44" s="33">
        <v>67</v>
      </c>
      <c r="U44" s="33">
        <v>51</v>
      </c>
      <c r="V44" s="33">
        <v>47</v>
      </c>
      <c r="W44" s="33">
        <v>49</v>
      </c>
      <c r="X44" s="33">
        <v>34</v>
      </c>
      <c r="Y44" s="33">
        <v>65</v>
      </c>
      <c r="Z44" s="33">
        <v>62</v>
      </c>
      <c r="AA44" s="33">
        <v>39</v>
      </c>
      <c r="AB44" s="33">
        <v>48</v>
      </c>
      <c r="AC44" s="33">
        <v>50</v>
      </c>
      <c r="AD44" s="33">
        <v>39</v>
      </c>
      <c r="AE44" s="33">
        <v>43</v>
      </c>
      <c r="AF44" s="33">
        <v>63</v>
      </c>
      <c r="AG44" s="33">
        <v>36</v>
      </c>
      <c r="AH44" s="34">
        <f t="shared" si="61"/>
        <v>1460</v>
      </c>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row>
    <row r="45" spans="1:86" s="10" customFormat="1" ht="12.75" customHeight="1">
      <c r="A45" s="81" t="s">
        <v>37</v>
      </c>
      <c r="B45" s="60" t="s">
        <v>33</v>
      </c>
      <c r="C45" s="61"/>
      <c r="D45" s="47">
        <v>76</v>
      </c>
      <c r="E45" s="47">
        <v>68</v>
      </c>
      <c r="F45" s="47">
        <v>74</v>
      </c>
      <c r="G45" s="47">
        <v>65</v>
      </c>
      <c r="H45" s="47">
        <v>91</v>
      </c>
      <c r="I45" s="47">
        <v>57</v>
      </c>
      <c r="J45" s="47">
        <v>12</v>
      </c>
      <c r="K45" s="47">
        <v>78</v>
      </c>
      <c r="L45" s="47">
        <v>106</v>
      </c>
      <c r="M45" s="47">
        <v>89</v>
      </c>
      <c r="N45" s="47">
        <v>86</v>
      </c>
      <c r="O45" s="47">
        <v>62</v>
      </c>
      <c r="P45" s="47">
        <v>65</v>
      </c>
      <c r="Q45" s="47">
        <v>52</v>
      </c>
      <c r="R45" s="47">
        <v>52</v>
      </c>
      <c r="S45" s="47">
        <v>76</v>
      </c>
      <c r="T45" s="47">
        <v>82</v>
      </c>
      <c r="U45" s="47">
        <v>63</v>
      </c>
      <c r="V45" s="47">
        <v>54</v>
      </c>
      <c r="W45" s="47">
        <v>63</v>
      </c>
      <c r="X45" s="47">
        <v>71</v>
      </c>
      <c r="Y45" s="47">
        <v>76</v>
      </c>
      <c r="Z45" s="47">
        <v>78</v>
      </c>
      <c r="AA45" s="47">
        <v>56</v>
      </c>
      <c r="AB45" s="47">
        <v>61</v>
      </c>
      <c r="AC45" s="47">
        <v>69</v>
      </c>
      <c r="AD45" s="47">
        <v>56</v>
      </c>
      <c r="AE45" s="47">
        <v>60</v>
      </c>
      <c r="AF45" s="47">
        <v>83</v>
      </c>
      <c r="AG45" s="47">
        <v>41</v>
      </c>
      <c r="AH45" s="39">
        <f t="shared" si="61"/>
        <v>2022</v>
      </c>
      <c r="AR45" s="11"/>
      <c r="AS45" s="46"/>
      <c r="AT45" s="46"/>
      <c r="AU45" s="46"/>
      <c r="AV45" s="46"/>
      <c r="AW45" s="46"/>
      <c r="AX45" s="46"/>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row>
    <row r="46" spans="1:86" s="10" customFormat="1" ht="12.75">
      <c r="A46" s="86"/>
      <c r="B46" s="87" t="s">
        <v>31</v>
      </c>
      <c r="C46" s="88"/>
      <c r="D46" s="33">
        <v>55</v>
      </c>
      <c r="E46" s="33">
        <v>51</v>
      </c>
      <c r="F46" s="33">
        <v>48</v>
      </c>
      <c r="G46" s="33">
        <v>39</v>
      </c>
      <c r="H46" s="33">
        <v>41</v>
      </c>
      <c r="I46" s="33">
        <v>32</v>
      </c>
      <c r="J46" s="33">
        <v>7</v>
      </c>
      <c r="K46" s="33">
        <v>37</v>
      </c>
      <c r="L46" s="33">
        <v>52</v>
      </c>
      <c r="M46" s="33">
        <v>39</v>
      </c>
      <c r="N46" s="33">
        <v>42</v>
      </c>
      <c r="O46" s="33">
        <v>39</v>
      </c>
      <c r="P46" s="33">
        <v>35</v>
      </c>
      <c r="Q46" s="33">
        <v>26</v>
      </c>
      <c r="R46" s="33">
        <v>32</v>
      </c>
      <c r="S46" s="33">
        <v>47</v>
      </c>
      <c r="T46" s="33">
        <v>45</v>
      </c>
      <c r="U46" s="33">
        <v>47</v>
      </c>
      <c r="V46" s="33">
        <v>45</v>
      </c>
      <c r="W46" s="33">
        <v>48</v>
      </c>
      <c r="X46" s="33">
        <v>30</v>
      </c>
      <c r="Y46" s="33">
        <v>57</v>
      </c>
      <c r="Z46" s="33">
        <v>45</v>
      </c>
      <c r="AA46" s="33">
        <v>34</v>
      </c>
      <c r="AB46" s="33">
        <v>30</v>
      </c>
      <c r="AC46" s="33">
        <v>40</v>
      </c>
      <c r="AD46" s="33">
        <v>29</v>
      </c>
      <c r="AE46" s="33">
        <v>47</v>
      </c>
      <c r="AF46" s="33">
        <v>43</v>
      </c>
      <c r="AG46" s="33">
        <v>36</v>
      </c>
      <c r="AH46" s="45">
        <f t="shared" si="61"/>
        <v>1198</v>
      </c>
      <c r="AR46" s="11"/>
      <c r="AS46" s="46"/>
      <c r="AT46" s="46"/>
      <c r="AU46" s="46"/>
      <c r="AV46" s="46"/>
      <c r="AW46" s="46"/>
      <c r="AX46" s="46"/>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row>
    <row r="47" spans="1:86"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91"/>
      <c r="AR47" s="11"/>
      <c r="AS47" s="46"/>
      <c r="AT47" s="46"/>
      <c r="AU47" s="46"/>
      <c r="AV47" s="46"/>
      <c r="AW47" s="46"/>
      <c r="AX47" s="46"/>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row>
    <row r="48" spans="1:86" s="53" customFormat="1" ht="12.75">
      <c r="A48" s="92" t="s">
        <v>39</v>
      </c>
      <c r="B48" s="93" t="s">
        <v>9</v>
      </c>
      <c r="C48" s="94"/>
      <c r="D48" s="72" t="s">
        <v>21</v>
      </c>
      <c r="E48" s="73">
        <v>1</v>
      </c>
      <c r="F48" s="73" t="s">
        <v>21</v>
      </c>
      <c r="G48" s="73">
        <v>5</v>
      </c>
      <c r="H48" s="73">
        <v>1</v>
      </c>
      <c r="I48" s="73">
        <v>4</v>
      </c>
      <c r="J48" s="73">
        <v>1</v>
      </c>
      <c r="K48" s="73" t="s">
        <v>21</v>
      </c>
      <c r="L48" s="73">
        <v>1</v>
      </c>
      <c r="M48" s="73" t="s">
        <v>21</v>
      </c>
      <c r="N48" s="73" t="s">
        <v>21</v>
      </c>
      <c r="O48" s="73">
        <v>1</v>
      </c>
      <c r="P48" s="73" t="s">
        <v>21</v>
      </c>
      <c r="Q48" s="73">
        <v>3</v>
      </c>
      <c r="R48" s="73">
        <v>3</v>
      </c>
      <c r="S48" s="73" t="s">
        <v>21</v>
      </c>
      <c r="T48" s="73" t="s">
        <v>21</v>
      </c>
      <c r="U48" s="73">
        <v>2</v>
      </c>
      <c r="V48" s="73" t="s">
        <v>21</v>
      </c>
      <c r="W48" s="73">
        <v>2</v>
      </c>
      <c r="X48" s="73">
        <v>1</v>
      </c>
      <c r="Y48" s="73" t="s">
        <v>21</v>
      </c>
      <c r="Z48" s="73">
        <v>3</v>
      </c>
      <c r="AA48" s="73" t="s">
        <v>21</v>
      </c>
      <c r="AB48" s="73" t="s">
        <v>21</v>
      </c>
      <c r="AC48" s="73">
        <v>1</v>
      </c>
      <c r="AD48" s="73" t="s">
        <v>21</v>
      </c>
      <c r="AE48" s="73">
        <v>3</v>
      </c>
      <c r="AF48" s="73">
        <v>1</v>
      </c>
      <c r="AG48" s="73">
        <v>1</v>
      </c>
      <c r="AH48" s="95">
        <f>SUM(D48:AG56)</f>
        <v>76</v>
      </c>
      <c r="AI48" s="53">
        <f>SUM(B48:AG53)</f>
        <v>60</v>
      </c>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row>
    <row r="49" spans="1:86" s="53" customFormat="1" ht="12.75">
      <c r="A49" s="96" t="s">
        <v>40</v>
      </c>
      <c r="B49" s="97" t="s">
        <v>12</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95"/>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row>
    <row r="50" spans="1:86" s="53" customFormat="1" ht="12.75">
      <c r="A50" s="96" t="s">
        <v>41</v>
      </c>
      <c r="B50" s="97" t="s">
        <v>14</v>
      </c>
      <c r="C50" s="98"/>
      <c r="D50" s="72" t="s">
        <v>21</v>
      </c>
      <c r="E50" s="73">
        <v>1</v>
      </c>
      <c r="F50" s="73" t="s">
        <v>21</v>
      </c>
      <c r="G50" s="73" t="s">
        <v>21</v>
      </c>
      <c r="H50" s="73" t="s">
        <v>21</v>
      </c>
      <c r="I50" s="73">
        <v>1</v>
      </c>
      <c r="J50" s="73" t="s">
        <v>21</v>
      </c>
      <c r="K50" s="73" t="s">
        <v>21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95"/>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row>
    <row r="51" spans="1:86" s="53" customFormat="1" ht="12.75">
      <c r="A51" s="96" t="s">
        <v>42</v>
      </c>
      <c r="B51" s="97" t="s">
        <v>16</v>
      </c>
      <c r="C51" s="98"/>
      <c r="D51" s="72" t="s">
        <v>21</v>
      </c>
      <c r="E51" s="73" t="s">
        <v>21</v>
      </c>
      <c r="F51" s="73" t="s">
        <v>21</v>
      </c>
      <c r="G51" s="73" t="s">
        <v>21</v>
      </c>
      <c r="H51" s="73">
        <v>2</v>
      </c>
      <c r="I51" s="73" t="s">
        <v>21</v>
      </c>
      <c r="J51" s="73" t="s">
        <v>21</v>
      </c>
      <c r="K51" s="73" t="s">
        <v>21</v>
      </c>
      <c r="L51" s="73" t="s">
        <v>21</v>
      </c>
      <c r="M51" s="73" t="s">
        <v>21</v>
      </c>
      <c r="N51" s="73" t="s">
        <v>21</v>
      </c>
      <c r="O51" s="73" t="s">
        <v>21</v>
      </c>
      <c r="P51" s="73" t="s">
        <v>21</v>
      </c>
      <c r="Q51" s="73">
        <v>3</v>
      </c>
      <c r="R51" s="73" t="s">
        <v>21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t="s">
        <v>21</v>
      </c>
      <c r="AG51" s="73" t="s">
        <v>21</v>
      </c>
      <c r="AH51" s="95"/>
      <c r="AK51" s="53">
        <f>SUM(D55:AG56)</f>
        <v>16</v>
      </c>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row>
    <row r="52" spans="1:86" s="53" customFormat="1" ht="12.75">
      <c r="A52" s="96"/>
      <c r="B52" s="97" t="s">
        <v>17</v>
      </c>
      <c r="C52" s="98"/>
      <c r="D52" s="72" t="s">
        <v>21</v>
      </c>
      <c r="E52" s="73">
        <v>2</v>
      </c>
      <c r="F52" s="73">
        <v>1</v>
      </c>
      <c r="G52" s="73">
        <v>1</v>
      </c>
      <c r="H52" s="73" t="s">
        <v>21</v>
      </c>
      <c r="I52" s="73" t="s">
        <v>21</v>
      </c>
      <c r="J52" s="73">
        <v>1</v>
      </c>
      <c r="K52" s="73" t="s">
        <v>21</v>
      </c>
      <c r="L52" s="73">
        <v>1</v>
      </c>
      <c r="M52" s="73" t="s">
        <v>21</v>
      </c>
      <c r="N52" s="73" t="s">
        <v>21</v>
      </c>
      <c r="O52" s="73">
        <v>1</v>
      </c>
      <c r="P52" s="73">
        <v>3</v>
      </c>
      <c r="Q52" s="73">
        <v>3</v>
      </c>
      <c r="R52" s="73">
        <v>1</v>
      </c>
      <c r="S52" s="73" t="s">
        <v>21</v>
      </c>
      <c r="T52" s="73" t="s">
        <v>21</v>
      </c>
      <c r="U52" s="73" t="s">
        <v>21</v>
      </c>
      <c r="V52" s="73" t="s">
        <v>21</v>
      </c>
      <c r="W52" s="73" t="s">
        <v>21</v>
      </c>
      <c r="X52" s="73">
        <v>1</v>
      </c>
      <c r="Y52" s="73">
        <v>1</v>
      </c>
      <c r="Z52" s="73" t="s">
        <v>21</v>
      </c>
      <c r="AA52" s="73" t="s">
        <v>21</v>
      </c>
      <c r="AB52" s="73" t="s">
        <v>21</v>
      </c>
      <c r="AC52" s="73" t="s">
        <v>21</v>
      </c>
      <c r="AD52" s="73" t="s">
        <v>21</v>
      </c>
      <c r="AE52" s="73">
        <v>2</v>
      </c>
      <c r="AF52" s="73" t="s">
        <v>21</v>
      </c>
      <c r="AG52" s="73">
        <v>1</v>
      </c>
      <c r="AH52" s="95"/>
      <c r="AK52" s="53">
        <v>60</v>
      </c>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row>
    <row r="53" spans="1:86"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95"/>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row>
    <row r="54" spans="1:86"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95"/>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row>
    <row r="55" spans="1:86" s="53" customFormat="1" ht="12.75">
      <c r="A55" s="96"/>
      <c r="B55" s="97" t="s">
        <v>23</v>
      </c>
      <c r="C55" s="98"/>
      <c r="D55" s="73" t="s">
        <v>21</v>
      </c>
      <c r="E55" s="73" t="s">
        <v>21</v>
      </c>
      <c r="F55" s="73">
        <v>1</v>
      </c>
      <c r="G55" s="73" t="s">
        <v>21</v>
      </c>
      <c r="H55" s="73" t="s">
        <v>21</v>
      </c>
      <c r="I55" s="73">
        <v>1</v>
      </c>
      <c r="J55" s="73" t="s">
        <v>21</v>
      </c>
      <c r="K55" s="73">
        <v>1</v>
      </c>
      <c r="L55" s="73" t="s">
        <v>21</v>
      </c>
      <c r="M55" s="73" t="s">
        <v>21</v>
      </c>
      <c r="N55" s="73" t="s">
        <v>21</v>
      </c>
      <c r="O55" s="73" t="s">
        <v>21</v>
      </c>
      <c r="P55" s="73">
        <v>1</v>
      </c>
      <c r="Q55" s="73">
        <v>1</v>
      </c>
      <c r="R55" s="73" t="s">
        <v>21</v>
      </c>
      <c r="S55" s="73">
        <v>1</v>
      </c>
      <c r="T55" s="73" t="s">
        <v>21</v>
      </c>
      <c r="U55" s="73" t="s">
        <v>21</v>
      </c>
      <c r="V55" s="73" t="s">
        <v>21</v>
      </c>
      <c r="W55" s="73" t="s">
        <v>21</v>
      </c>
      <c r="X55" s="73" t="s">
        <v>21</v>
      </c>
      <c r="Y55" s="73" t="s">
        <v>21</v>
      </c>
      <c r="Z55" s="73" t="s">
        <v>21</v>
      </c>
      <c r="AA55" s="73" t="s">
        <v>21</v>
      </c>
      <c r="AB55" s="73" t="s">
        <v>21</v>
      </c>
      <c r="AC55" s="73">
        <v>1</v>
      </c>
      <c r="AD55" s="73" t="s">
        <v>21</v>
      </c>
      <c r="AE55" s="73" t="s">
        <v>21</v>
      </c>
      <c r="AF55" s="73" t="s">
        <v>21</v>
      </c>
      <c r="AG55" s="73" t="s">
        <v>21</v>
      </c>
      <c r="AH55" s="95"/>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row>
    <row r="56" spans="1:86" s="53" customFormat="1" ht="12.75">
      <c r="A56" s="101"/>
      <c r="B56" s="102" t="s">
        <v>27</v>
      </c>
      <c r="C56" s="103"/>
      <c r="D56" s="43" t="s">
        <v>21</v>
      </c>
      <c r="E56" s="43" t="s">
        <v>21</v>
      </c>
      <c r="F56" s="43" t="s">
        <v>21</v>
      </c>
      <c r="G56" s="43" t="s">
        <v>21</v>
      </c>
      <c r="H56" s="43">
        <v>1</v>
      </c>
      <c r="I56" s="43" t="s">
        <v>21</v>
      </c>
      <c r="J56" s="43" t="s">
        <v>21</v>
      </c>
      <c r="K56" s="43" t="s">
        <v>21</v>
      </c>
      <c r="L56" s="43">
        <v>2</v>
      </c>
      <c r="M56" s="43">
        <v>1</v>
      </c>
      <c r="N56" s="43" t="s">
        <v>21</v>
      </c>
      <c r="O56" s="104" t="s">
        <v>21</v>
      </c>
      <c r="P56" s="104" t="s">
        <v>21</v>
      </c>
      <c r="Q56" s="104">
        <v>2</v>
      </c>
      <c r="R56" s="104" t="s">
        <v>21</v>
      </c>
      <c r="S56" s="104" t="s">
        <v>21</v>
      </c>
      <c r="T56" s="104" t="s">
        <v>21</v>
      </c>
      <c r="U56" s="104" t="s">
        <v>21</v>
      </c>
      <c r="V56" s="104">
        <v>1</v>
      </c>
      <c r="W56" s="104" t="s">
        <v>21</v>
      </c>
      <c r="X56" s="104" t="s">
        <v>21</v>
      </c>
      <c r="Y56" s="104">
        <v>1</v>
      </c>
      <c r="Z56" s="104" t="s">
        <v>21</v>
      </c>
      <c r="AA56" s="104" t="s">
        <v>21</v>
      </c>
      <c r="AB56" s="104" t="s">
        <v>21</v>
      </c>
      <c r="AC56" s="104" t="s">
        <v>21</v>
      </c>
      <c r="AD56" s="104" t="s">
        <v>21</v>
      </c>
      <c r="AE56" s="104">
        <v>1</v>
      </c>
      <c r="AF56" s="104" t="s">
        <v>21</v>
      </c>
      <c r="AG56" s="104" t="s">
        <v>21</v>
      </c>
      <c r="AH56" s="95"/>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row>
    <row r="57" spans="1:86" s="53" customFormat="1" ht="12.75">
      <c r="A57" s="92" t="s">
        <v>39</v>
      </c>
      <c r="B57" s="93" t="s">
        <v>9</v>
      </c>
      <c r="C57" s="94"/>
      <c r="D57" s="24" t="s">
        <v>21</v>
      </c>
      <c r="E57" s="25">
        <v>3</v>
      </c>
      <c r="F57" s="25">
        <v>1</v>
      </c>
      <c r="G57" s="25">
        <v>2</v>
      </c>
      <c r="H57" s="25" t="s">
        <v>21</v>
      </c>
      <c r="I57" s="25">
        <v>2</v>
      </c>
      <c r="J57" s="25">
        <v>2</v>
      </c>
      <c r="K57" s="25">
        <v>1</v>
      </c>
      <c r="L57" s="25" t="s">
        <v>21</v>
      </c>
      <c r="M57" s="73" t="s">
        <v>21</v>
      </c>
      <c r="N57" s="73" t="s">
        <v>21</v>
      </c>
      <c r="O57" s="25" t="s">
        <v>21</v>
      </c>
      <c r="P57" s="25">
        <v>4</v>
      </c>
      <c r="Q57" s="25" t="s">
        <v>21</v>
      </c>
      <c r="R57" s="25">
        <v>1</v>
      </c>
      <c r="S57" s="25" t="s">
        <v>21</v>
      </c>
      <c r="T57" s="25" t="s">
        <v>21</v>
      </c>
      <c r="U57" s="25">
        <v>1</v>
      </c>
      <c r="V57" s="25">
        <v>3</v>
      </c>
      <c r="W57" s="25">
        <v>2</v>
      </c>
      <c r="X57" s="25">
        <v>2</v>
      </c>
      <c r="Y57" s="25" t="s">
        <v>21</v>
      </c>
      <c r="Z57" s="25" t="s">
        <v>21</v>
      </c>
      <c r="AA57" s="25">
        <v>2</v>
      </c>
      <c r="AB57" s="25">
        <v>1</v>
      </c>
      <c r="AC57" s="25">
        <v>2</v>
      </c>
      <c r="AD57" s="25">
        <v>1</v>
      </c>
      <c r="AE57" s="25">
        <v>3</v>
      </c>
      <c r="AF57" s="25" t="s">
        <v>21</v>
      </c>
      <c r="AG57" s="25">
        <v>2</v>
      </c>
      <c r="AH57" s="95">
        <f>SUM(D57:AG65)</f>
        <v>72</v>
      </c>
      <c r="AI57" s="53">
        <f>SUM(B57:AG61)</f>
        <v>64</v>
      </c>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row>
    <row r="58" spans="1:86" s="53" customFormat="1" ht="12.75">
      <c r="A58" s="96" t="s">
        <v>40</v>
      </c>
      <c r="B58" s="97" t="s">
        <v>12</v>
      </c>
      <c r="C58" s="98"/>
      <c r="D58" s="72" t="s">
        <v>21</v>
      </c>
      <c r="E58" s="73" t="s">
        <v>21</v>
      </c>
      <c r="F58" s="73" t="s">
        <v>21</v>
      </c>
      <c r="G58" s="73" t="s">
        <v>21</v>
      </c>
      <c r="H58" s="73" t="s">
        <v>21</v>
      </c>
      <c r="I58" s="73">
        <v>1</v>
      </c>
      <c r="J58" s="73" t="s">
        <v>21</v>
      </c>
      <c r="K58" s="73" t="s">
        <v>21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73" t="s">
        <v>21</v>
      </c>
      <c r="AH58" s="95"/>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row>
    <row r="59" spans="1:86"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73" t="s">
        <v>21</v>
      </c>
      <c r="AH59" s="95"/>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row>
    <row r="60" spans="1:86" s="53" customFormat="1" ht="12.75">
      <c r="A60" s="96" t="s">
        <v>44</v>
      </c>
      <c r="B60" s="97" t="s">
        <v>16</v>
      </c>
      <c r="C60" s="98"/>
      <c r="D60" s="72">
        <v>1</v>
      </c>
      <c r="E60" s="73" t="s">
        <v>21</v>
      </c>
      <c r="F60" s="73" t="s">
        <v>21</v>
      </c>
      <c r="G60" s="73" t="s">
        <v>21</v>
      </c>
      <c r="H60" s="73" t="s">
        <v>21</v>
      </c>
      <c r="I60" s="73" t="s">
        <v>21</v>
      </c>
      <c r="J60" s="73" t="s">
        <v>21</v>
      </c>
      <c r="K60" s="73" t="s">
        <v>21</v>
      </c>
      <c r="L60" s="73" t="s">
        <v>21</v>
      </c>
      <c r="M60" s="73" t="s">
        <v>21</v>
      </c>
      <c r="N60" s="73" t="s">
        <v>21</v>
      </c>
      <c r="O60" s="73" t="s">
        <v>21</v>
      </c>
      <c r="P60" s="73">
        <v>1</v>
      </c>
      <c r="Q60" s="73" t="s">
        <v>21</v>
      </c>
      <c r="R60" s="73">
        <v>1</v>
      </c>
      <c r="S60" s="73">
        <v>3</v>
      </c>
      <c r="T60" s="73" t="s">
        <v>21</v>
      </c>
      <c r="U60" s="73" t="s">
        <v>21</v>
      </c>
      <c r="V60" s="73">
        <v>1</v>
      </c>
      <c r="W60" s="73" t="s">
        <v>21</v>
      </c>
      <c r="X60" s="73" t="s">
        <v>21</v>
      </c>
      <c r="Y60" s="73" t="s">
        <v>21</v>
      </c>
      <c r="Z60" s="73" t="s">
        <v>21</v>
      </c>
      <c r="AA60" s="73" t="s">
        <v>21</v>
      </c>
      <c r="AB60" s="73" t="s">
        <v>21</v>
      </c>
      <c r="AC60" s="73" t="s">
        <v>21</v>
      </c>
      <c r="AD60" s="73" t="s">
        <v>21</v>
      </c>
      <c r="AE60" s="73" t="s">
        <v>21</v>
      </c>
      <c r="AF60" s="73" t="s">
        <v>21</v>
      </c>
      <c r="AG60" s="73" t="s">
        <v>21</v>
      </c>
      <c r="AH60" s="95"/>
      <c r="AK60" s="53">
        <f>SUM(D64:AG65)</f>
        <v>8</v>
      </c>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row>
    <row r="61" spans="1:86" s="53" customFormat="1" ht="12.75">
      <c r="A61" s="96"/>
      <c r="B61" s="97" t="s">
        <v>17</v>
      </c>
      <c r="C61" s="98"/>
      <c r="D61" s="72" t="s">
        <v>21</v>
      </c>
      <c r="E61" s="73">
        <v>1</v>
      </c>
      <c r="F61" s="73">
        <v>2</v>
      </c>
      <c r="G61" s="73" t="s">
        <v>21</v>
      </c>
      <c r="H61" s="73" t="s">
        <v>21</v>
      </c>
      <c r="I61" s="73">
        <v>1</v>
      </c>
      <c r="J61" s="73" t="s">
        <v>21</v>
      </c>
      <c r="K61" s="73">
        <v>3</v>
      </c>
      <c r="L61" s="73">
        <v>1</v>
      </c>
      <c r="M61" s="73" t="s">
        <v>21</v>
      </c>
      <c r="N61" s="73" t="s">
        <v>21</v>
      </c>
      <c r="O61" s="73" t="s">
        <v>21</v>
      </c>
      <c r="P61" s="73">
        <v>1</v>
      </c>
      <c r="Q61" s="73">
        <v>2</v>
      </c>
      <c r="R61" s="73" t="s">
        <v>21</v>
      </c>
      <c r="S61" s="73" t="s">
        <v>21</v>
      </c>
      <c r="T61" s="73">
        <v>2</v>
      </c>
      <c r="U61" s="73" t="s">
        <v>21</v>
      </c>
      <c r="V61" s="73" t="s">
        <v>21</v>
      </c>
      <c r="W61" s="73" t="s">
        <v>21</v>
      </c>
      <c r="X61" s="73">
        <v>1</v>
      </c>
      <c r="Y61" s="73" t="s">
        <v>21</v>
      </c>
      <c r="Z61" s="73" t="s">
        <v>21</v>
      </c>
      <c r="AA61" s="73">
        <v>2</v>
      </c>
      <c r="AB61" s="73">
        <v>1</v>
      </c>
      <c r="AC61" s="73" t="s">
        <v>21</v>
      </c>
      <c r="AD61" s="73" t="s">
        <v>21</v>
      </c>
      <c r="AE61" s="73">
        <v>1</v>
      </c>
      <c r="AF61" s="73">
        <v>1</v>
      </c>
      <c r="AG61" s="73">
        <v>2</v>
      </c>
      <c r="AH61" s="95"/>
      <c r="AK61" s="53">
        <v>64</v>
      </c>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row>
    <row r="62" spans="1:86"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95"/>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row>
    <row r="63" spans="1:86"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95"/>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row>
    <row r="64" spans="1:86" s="53" customFormat="1" ht="12.75">
      <c r="A64" s="96"/>
      <c r="B64" s="97" t="s">
        <v>23</v>
      </c>
      <c r="C64" s="98"/>
      <c r="D64" s="73" t="s">
        <v>21</v>
      </c>
      <c r="E64" s="73" t="s">
        <v>21</v>
      </c>
      <c r="F64" s="73" t="s">
        <v>21</v>
      </c>
      <c r="G64" s="73" t="s">
        <v>21</v>
      </c>
      <c r="H64" s="73" t="s">
        <v>21</v>
      </c>
      <c r="I64" s="73" t="s">
        <v>21</v>
      </c>
      <c r="J64" s="73" t="s">
        <v>21</v>
      </c>
      <c r="K64" s="73" t="s">
        <v>21</v>
      </c>
      <c r="L64" s="73" t="s">
        <v>21</v>
      </c>
      <c r="M64" s="73" t="s">
        <v>21</v>
      </c>
      <c r="N64" s="73" t="s">
        <v>21</v>
      </c>
      <c r="O64" s="73" t="s">
        <v>21</v>
      </c>
      <c r="P64" s="73" t="s">
        <v>21</v>
      </c>
      <c r="Q64" s="73">
        <v>1</v>
      </c>
      <c r="R64" s="73" t="s">
        <v>21</v>
      </c>
      <c r="S64" s="73" t="s">
        <v>21</v>
      </c>
      <c r="T64" s="73" t="s">
        <v>21</v>
      </c>
      <c r="U64" s="73" t="s">
        <v>21</v>
      </c>
      <c r="V64" s="73" t="s">
        <v>21</v>
      </c>
      <c r="W64" s="73" t="s">
        <v>21</v>
      </c>
      <c r="X64" s="73" t="s">
        <v>21</v>
      </c>
      <c r="Y64" s="73">
        <v>1</v>
      </c>
      <c r="Z64" s="73" t="s">
        <v>21</v>
      </c>
      <c r="AA64" s="73">
        <v>1</v>
      </c>
      <c r="AB64" s="73" t="s">
        <v>21</v>
      </c>
      <c r="AC64" s="73" t="s">
        <v>21</v>
      </c>
      <c r="AD64" s="73" t="s">
        <v>21</v>
      </c>
      <c r="AE64" s="73" t="s">
        <v>21</v>
      </c>
      <c r="AF64" s="73">
        <v>3</v>
      </c>
      <c r="AG64" s="73" t="s">
        <v>21</v>
      </c>
      <c r="AH64" s="95"/>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row>
    <row r="65" spans="1:86" s="53" customFormat="1" ht="12.75">
      <c r="A65" s="96"/>
      <c r="B65" s="105" t="s">
        <v>27</v>
      </c>
      <c r="C65" s="103"/>
      <c r="D65" s="43" t="s">
        <v>21</v>
      </c>
      <c r="E65" s="43" t="s">
        <v>21</v>
      </c>
      <c r="F65" s="43" t="s">
        <v>21</v>
      </c>
      <c r="G65" s="43" t="s">
        <v>21</v>
      </c>
      <c r="H65" s="43">
        <v>1</v>
      </c>
      <c r="I65" s="43" t="s">
        <v>21</v>
      </c>
      <c r="J65" s="43" t="s">
        <v>21</v>
      </c>
      <c r="K65" s="43" t="s">
        <v>21</v>
      </c>
      <c r="L65" s="43" t="s">
        <v>21</v>
      </c>
      <c r="M65" s="43" t="s">
        <v>21</v>
      </c>
      <c r="N65" s="43" t="s">
        <v>21</v>
      </c>
      <c r="O65" s="106" t="s">
        <v>21</v>
      </c>
      <c r="P65" s="106" t="s">
        <v>21</v>
      </c>
      <c r="Q65" s="106" t="s">
        <v>21</v>
      </c>
      <c r="R65" s="106" t="s">
        <v>21</v>
      </c>
      <c r="S65" s="106" t="s">
        <v>21</v>
      </c>
      <c r="T65" s="106" t="s">
        <v>21</v>
      </c>
      <c r="U65" s="106" t="s">
        <v>21</v>
      </c>
      <c r="V65" s="106" t="s">
        <v>21</v>
      </c>
      <c r="W65" s="106" t="s">
        <v>21</v>
      </c>
      <c r="X65" s="104" t="s">
        <v>21</v>
      </c>
      <c r="Y65" s="104" t="s">
        <v>21</v>
      </c>
      <c r="Z65" s="104" t="s">
        <v>21</v>
      </c>
      <c r="AA65" s="104" t="s">
        <v>21</v>
      </c>
      <c r="AB65" s="104" t="s">
        <v>21</v>
      </c>
      <c r="AC65" s="104" t="s">
        <v>21</v>
      </c>
      <c r="AD65" s="104" t="s">
        <v>21</v>
      </c>
      <c r="AE65" s="104" t="s">
        <v>21</v>
      </c>
      <c r="AF65" s="104" t="s">
        <v>21</v>
      </c>
      <c r="AG65" s="104">
        <v>1</v>
      </c>
      <c r="AH65" s="95"/>
      <c r="AR65" s="46"/>
      <c r="AS65" s="5"/>
      <c r="AT65" s="5"/>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row>
    <row r="66" spans="1:86" s="53" customFormat="1" ht="12.75">
      <c r="A66" s="92" t="s">
        <v>39</v>
      </c>
      <c r="B66" s="93" t="s">
        <v>9</v>
      </c>
      <c r="C66" s="94"/>
      <c r="D66" s="107">
        <v>12</v>
      </c>
      <c r="E66" s="25">
        <v>5</v>
      </c>
      <c r="F66" s="25">
        <v>14</v>
      </c>
      <c r="G66" s="25">
        <v>8</v>
      </c>
      <c r="H66" s="25">
        <v>7</v>
      </c>
      <c r="I66" s="25">
        <v>8</v>
      </c>
      <c r="J66" s="25">
        <v>3</v>
      </c>
      <c r="K66" s="25">
        <v>7</v>
      </c>
      <c r="L66" s="25">
        <v>2</v>
      </c>
      <c r="M66" s="25">
        <v>8</v>
      </c>
      <c r="N66" s="25">
        <v>9</v>
      </c>
      <c r="O66" s="25">
        <v>5</v>
      </c>
      <c r="P66" s="25">
        <v>13</v>
      </c>
      <c r="Q66" s="25">
        <v>6</v>
      </c>
      <c r="R66" s="25">
        <v>1</v>
      </c>
      <c r="S66" s="25">
        <v>10</v>
      </c>
      <c r="T66" s="25">
        <v>1</v>
      </c>
      <c r="U66" s="25">
        <v>9</v>
      </c>
      <c r="V66" s="25">
        <v>8</v>
      </c>
      <c r="W66" s="25">
        <v>10</v>
      </c>
      <c r="X66" s="25">
        <v>3</v>
      </c>
      <c r="Y66" s="25">
        <v>2</v>
      </c>
      <c r="Z66" s="25">
        <v>10</v>
      </c>
      <c r="AA66" s="25">
        <v>8</v>
      </c>
      <c r="AB66" s="25">
        <v>8</v>
      </c>
      <c r="AC66" s="25">
        <v>10</v>
      </c>
      <c r="AD66" s="25">
        <v>9</v>
      </c>
      <c r="AE66" s="25">
        <v>6</v>
      </c>
      <c r="AF66" s="25">
        <v>8</v>
      </c>
      <c r="AG66" s="25">
        <v>6</v>
      </c>
      <c r="AH66" s="95">
        <f>SUM(D66:AG74)</f>
        <v>577</v>
      </c>
      <c r="AI66" s="53">
        <f>SUM(B66:AG70)</f>
        <v>457</v>
      </c>
      <c r="AR66" s="46"/>
      <c r="AS66" s="5"/>
      <c r="AT66" s="5"/>
      <c r="AU66" s="5"/>
      <c r="AV66" s="5"/>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row>
    <row r="67" spans="1:86" s="53" customFormat="1" ht="12.75">
      <c r="A67" s="96" t="s">
        <v>45</v>
      </c>
      <c r="B67" s="97" t="s">
        <v>12</v>
      </c>
      <c r="C67" s="98"/>
      <c r="D67" s="108" t="s">
        <v>21</v>
      </c>
      <c r="E67" s="73" t="s">
        <v>21</v>
      </c>
      <c r="F67" s="73">
        <v>1</v>
      </c>
      <c r="G67" s="73">
        <v>1</v>
      </c>
      <c r="H67" s="73" t="s">
        <v>21</v>
      </c>
      <c r="I67" s="73" t="s">
        <v>21</v>
      </c>
      <c r="J67" s="73">
        <v>2</v>
      </c>
      <c r="K67" s="73">
        <v>1</v>
      </c>
      <c r="L67" s="73">
        <v>1</v>
      </c>
      <c r="M67" s="73">
        <v>1</v>
      </c>
      <c r="N67" s="73" t="s">
        <v>21</v>
      </c>
      <c r="O67" s="73" t="s">
        <v>21</v>
      </c>
      <c r="P67" s="73">
        <v>2</v>
      </c>
      <c r="Q67" s="73">
        <v>1</v>
      </c>
      <c r="R67" s="73" t="s">
        <v>21</v>
      </c>
      <c r="S67" s="73" t="s">
        <v>21</v>
      </c>
      <c r="T67" s="73">
        <v>1</v>
      </c>
      <c r="U67" s="73" t="s">
        <v>21</v>
      </c>
      <c r="V67" s="73" t="s">
        <v>21</v>
      </c>
      <c r="W67" s="73">
        <v>1</v>
      </c>
      <c r="X67" s="73">
        <v>1</v>
      </c>
      <c r="Y67" s="73" t="s">
        <v>21</v>
      </c>
      <c r="Z67" s="73" t="s">
        <v>21</v>
      </c>
      <c r="AA67" s="73">
        <v>2</v>
      </c>
      <c r="AB67" s="73" t="s">
        <v>21</v>
      </c>
      <c r="AC67" s="73" t="s">
        <v>21</v>
      </c>
      <c r="AD67" s="73">
        <v>1</v>
      </c>
      <c r="AE67" s="73" t="s">
        <v>21</v>
      </c>
      <c r="AF67" s="73">
        <v>1</v>
      </c>
      <c r="AG67" s="73" t="s">
        <v>21</v>
      </c>
      <c r="AH67" s="95"/>
      <c r="AR67" s="46"/>
      <c r="AS67" s="5"/>
      <c r="AT67" s="5"/>
      <c r="AU67" s="5"/>
      <c r="AV67" s="5"/>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row>
    <row r="68" spans="1:86" s="53" customFormat="1" ht="12.75">
      <c r="A68" s="96" t="s">
        <v>46</v>
      </c>
      <c r="B68" s="97" t="s">
        <v>14</v>
      </c>
      <c r="C68" s="98"/>
      <c r="D68" s="108" t="s">
        <v>21</v>
      </c>
      <c r="E68" s="73" t="s">
        <v>21</v>
      </c>
      <c r="F68" s="73" t="s">
        <v>21</v>
      </c>
      <c r="G68" s="73" t="s">
        <v>21</v>
      </c>
      <c r="H68" s="73">
        <v>4</v>
      </c>
      <c r="I68" s="73">
        <v>1</v>
      </c>
      <c r="J68" s="73" t="s">
        <v>21</v>
      </c>
      <c r="K68" s="73" t="s">
        <v>21</v>
      </c>
      <c r="L68" s="73">
        <v>1</v>
      </c>
      <c r="M68" s="73" t="s">
        <v>21</v>
      </c>
      <c r="N68" s="73" t="s">
        <v>21</v>
      </c>
      <c r="O68" s="73" t="s">
        <v>21</v>
      </c>
      <c r="P68" s="73">
        <v>3</v>
      </c>
      <c r="Q68" s="73" t="s">
        <v>21</v>
      </c>
      <c r="R68" s="73" t="s">
        <v>21</v>
      </c>
      <c r="S68" s="73" t="s">
        <v>21</v>
      </c>
      <c r="T68" s="73">
        <v>1</v>
      </c>
      <c r="U68" s="73">
        <v>2</v>
      </c>
      <c r="V68" s="73" t="s">
        <v>21</v>
      </c>
      <c r="W68" s="73" t="s">
        <v>21</v>
      </c>
      <c r="X68" s="73" t="s">
        <v>21</v>
      </c>
      <c r="Y68" s="73" t="s">
        <v>21</v>
      </c>
      <c r="Z68" s="73" t="s">
        <v>21</v>
      </c>
      <c r="AA68" s="73" t="s">
        <v>21</v>
      </c>
      <c r="AB68" s="73" t="s">
        <v>21</v>
      </c>
      <c r="AC68" s="73" t="s">
        <v>21</v>
      </c>
      <c r="AD68" s="73">
        <v>3</v>
      </c>
      <c r="AE68" s="73">
        <v>3</v>
      </c>
      <c r="AF68" s="73">
        <v>1</v>
      </c>
      <c r="AG68" s="73">
        <v>1</v>
      </c>
      <c r="AH68" s="95"/>
      <c r="AR68" s="46"/>
      <c r="AS68" s="5"/>
      <c r="AT68" s="5"/>
      <c r="AU68" s="5"/>
      <c r="AV68" s="5"/>
      <c r="AW68" s="5"/>
      <c r="AX68" s="5"/>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row>
    <row r="69" spans="1:86" s="53" customFormat="1" ht="12.75">
      <c r="A69" s="96" t="s">
        <v>47</v>
      </c>
      <c r="B69" s="97" t="s">
        <v>16</v>
      </c>
      <c r="C69" s="98"/>
      <c r="D69" s="108">
        <v>4</v>
      </c>
      <c r="E69" s="73" t="s">
        <v>21</v>
      </c>
      <c r="F69" s="73">
        <v>1</v>
      </c>
      <c r="G69" s="73">
        <v>3</v>
      </c>
      <c r="H69" s="73">
        <v>1</v>
      </c>
      <c r="I69" s="73">
        <v>3</v>
      </c>
      <c r="J69" s="73">
        <v>2</v>
      </c>
      <c r="K69" s="73">
        <v>5</v>
      </c>
      <c r="L69" s="73">
        <v>4</v>
      </c>
      <c r="M69" s="73">
        <v>7</v>
      </c>
      <c r="N69" s="73">
        <v>1</v>
      </c>
      <c r="O69" s="73">
        <v>1</v>
      </c>
      <c r="P69" s="73">
        <v>2</v>
      </c>
      <c r="Q69" s="73">
        <v>3</v>
      </c>
      <c r="R69" s="73">
        <v>2</v>
      </c>
      <c r="S69" s="73">
        <v>5</v>
      </c>
      <c r="T69" s="73">
        <v>3</v>
      </c>
      <c r="U69" s="73">
        <v>2</v>
      </c>
      <c r="V69" s="73" t="s">
        <v>21</v>
      </c>
      <c r="W69" s="73">
        <v>1</v>
      </c>
      <c r="X69" s="73" t="s">
        <v>21</v>
      </c>
      <c r="Y69" s="73">
        <v>1</v>
      </c>
      <c r="Z69" s="73">
        <v>14</v>
      </c>
      <c r="AA69" s="73">
        <v>3</v>
      </c>
      <c r="AB69" s="73">
        <v>1</v>
      </c>
      <c r="AC69" s="73">
        <v>5</v>
      </c>
      <c r="AD69" s="73" t="s">
        <v>21</v>
      </c>
      <c r="AE69" s="73">
        <v>3</v>
      </c>
      <c r="AF69" s="73">
        <v>2</v>
      </c>
      <c r="AG69" s="73" t="s">
        <v>21</v>
      </c>
      <c r="AH69" s="95"/>
      <c r="AK69" s="53">
        <f>SUM(D73:AG74)</f>
        <v>120</v>
      </c>
      <c r="AR69" s="46"/>
      <c r="AS69" s="5"/>
      <c r="AT69" s="5"/>
      <c r="AU69" s="5"/>
      <c r="AV69" s="5"/>
      <c r="AW69" s="5"/>
      <c r="AX69" s="5"/>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row>
    <row r="70" spans="1:86" s="53" customFormat="1" ht="12.75">
      <c r="A70" s="96"/>
      <c r="B70" s="97" t="s">
        <v>17</v>
      </c>
      <c r="C70" s="98"/>
      <c r="D70" s="72" t="s">
        <v>21</v>
      </c>
      <c r="E70" s="73">
        <v>9</v>
      </c>
      <c r="F70" s="73">
        <v>4</v>
      </c>
      <c r="G70" s="73">
        <v>8</v>
      </c>
      <c r="H70" s="73">
        <v>8</v>
      </c>
      <c r="I70" s="73">
        <v>4</v>
      </c>
      <c r="J70" s="73">
        <v>2</v>
      </c>
      <c r="K70" s="73">
        <v>5</v>
      </c>
      <c r="L70" s="73">
        <v>12</v>
      </c>
      <c r="M70" s="73">
        <v>4</v>
      </c>
      <c r="N70" s="73">
        <v>2</v>
      </c>
      <c r="O70" s="73">
        <v>3</v>
      </c>
      <c r="P70" s="73">
        <v>2</v>
      </c>
      <c r="Q70" s="73">
        <v>1</v>
      </c>
      <c r="R70" s="73">
        <v>1</v>
      </c>
      <c r="S70" s="73">
        <v>3</v>
      </c>
      <c r="T70" s="73">
        <v>3</v>
      </c>
      <c r="U70" s="73">
        <v>1</v>
      </c>
      <c r="V70" s="73">
        <v>3</v>
      </c>
      <c r="W70" s="73">
        <v>1</v>
      </c>
      <c r="X70" s="73">
        <v>9</v>
      </c>
      <c r="Y70" s="73">
        <v>4</v>
      </c>
      <c r="Z70" s="73">
        <v>2</v>
      </c>
      <c r="AA70" s="73">
        <v>6</v>
      </c>
      <c r="AB70" s="73">
        <v>3</v>
      </c>
      <c r="AC70" s="73">
        <v>6</v>
      </c>
      <c r="AD70" s="73">
        <v>3</v>
      </c>
      <c r="AE70" s="73">
        <v>6</v>
      </c>
      <c r="AF70" s="73">
        <v>7</v>
      </c>
      <c r="AG70" s="73">
        <v>3</v>
      </c>
      <c r="AH70" s="95"/>
      <c r="AK70" s="53">
        <f>560-103</f>
        <v>457</v>
      </c>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row>
    <row r="71" spans="1:86" s="53" customFormat="1" ht="12.75">
      <c r="A71" s="96"/>
      <c r="B71" s="99" t="s">
        <v>20</v>
      </c>
      <c r="C71" s="76"/>
      <c r="D71" s="50" t="s">
        <v>21</v>
      </c>
      <c r="E71" s="51" t="s">
        <v>21</v>
      </c>
      <c r="F71" s="51"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51" t="s">
        <v>21</v>
      </c>
      <c r="AG71" s="51" t="s">
        <v>21</v>
      </c>
      <c r="AH71" s="95"/>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row>
    <row r="72" spans="1:86"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95"/>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row>
    <row r="73" spans="1:86" s="53" customFormat="1" ht="12.75">
      <c r="A73" s="96"/>
      <c r="B73" s="97" t="s">
        <v>23</v>
      </c>
      <c r="C73" s="98"/>
      <c r="D73" s="73">
        <v>1</v>
      </c>
      <c r="E73" s="73">
        <v>2</v>
      </c>
      <c r="F73" s="73">
        <v>3</v>
      </c>
      <c r="G73" s="73">
        <v>1</v>
      </c>
      <c r="H73" s="73" t="s">
        <v>21</v>
      </c>
      <c r="I73" s="73">
        <v>3</v>
      </c>
      <c r="J73" s="73">
        <v>2</v>
      </c>
      <c r="K73" s="73">
        <v>1</v>
      </c>
      <c r="L73" s="73">
        <v>1</v>
      </c>
      <c r="M73" s="73" t="s">
        <v>21</v>
      </c>
      <c r="N73" s="73">
        <v>1</v>
      </c>
      <c r="O73" s="73">
        <v>1</v>
      </c>
      <c r="P73" s="73">
        <v>1</v>
      </c>
      <c r="Q73" s="73">
        <v>2</v>
      </c>
      <c r="R73" s="73" t="s">
        <v>21</v>
      </c>
      <c r="S73" s="73">
        <v>1</v>
      </c>
      <c r="T73" s="73">
        <v>3</v>
      </c>
      <c r="U73" s="73">
        <v>1</v>
      </c>
      <c r="V73" s="73">
        <v>1</v>
      </c>
      <c r="W73" s="73">
        <v>1</v>
      </c>
      <c r="X73" s="73">
        <v>1</v>
      </c>
      <c r="Y73" s="73">
        <v>1</v>
      </c>
      <c r="Z73" s="73" t="s">
        <v>21</v>
      </c>
      <c r="AA73" s="73">
        <v>4</v>
      </c>
      <c r="AB73" s="73">
        <v>2</v>
      </c>
      <c r="AC73" s="73">
        <v>2</v>
      </c>
      <c r="AD73" s="73">
        <v>1</v>
      </c>
      <c r="AE73" s="73">
        <v>3</v>
      </c>
      <c r="AF73" s="73" t="s">
        <v>21</v>
      </c>
      <c r="AG73" s="73" t="s">
        <v>21</v>
      </c>
      <c r="AH73" s="95"/>
      <c r="AR73" s="46"/>
      <c r="AS73" s="5"/>
      <c r="AT73" s="5"/>
      <c r="AU73" s="5"/>
      <c r="AV73" s="5"/>
      <c r="AW73" s="5"/>
      <c r="AX73" s="5"/>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row>
    <row r="74" spans="1:86" s="53" customFormat="1" ht="12.75">
      <c r="A74" s="96"/>
      <c r="B74" s="105" t="s">
        <v>27</v>
      </c>
      <c r="C74" s="103"/>
      <c r="D74" s="110">
        <v>4</v>
      </c>
      <c r="E74" s="110">
        <v>1</v>
      </c>
      <c r="F74" s="110">
        <v>1</v>
      </c>
      <c r="G74" s="110">
        <v>1</v>
      </c>
      <c r="H74" s="110">
        <v>4</v>
      </c>
      <c r="I74" s="110">
        <v>3</v>
      </c>
      <c r="J74" s="110">
        <v>3</v>
      </c>
      <c r="K74" s="110">
        <v>1</v>
      </c>
      <c r="L74" s="110">
        <v>5</v>
      </c>
      <c r="M74" s="110">
        <v>6</v>
      </c>
      <c r="N74" s="110">
        <v>8</v>
      </c>
      <c r="O74" s="110">
        <v>4</v>
      </c>
      <c r="P74" s="110">
        <v>3</v>
      </c>
      <c r="Q74" s="110">
        <v>1</v>
      </c>
      <c r="R74" s="110" t="s">
        <v>21</v>
      </c>
      <c r="S74" s="110">
        <v>2</v>
      </c>
      <c r="T74" s="110">
        <v>6</v>
      </c>
      <c r="U74" s="110">
        <v>1</v>
      </c>
      <c r="V74" s="110">
        <v>4</v>
      </c>
      <c r="W74" s="110">
        <v>3</v>
      </c>
      <c r="X74" s="111">
        <v>2</v>
      </c>
      <c r="Y74" s="111">
        <v>1</v>
      </c>
      <c r="Z74" s="111">
        <v>5</v>
      </c>
      <c r="AA74" s="111">
        <v>1</v>
      </c>
      <c r="AB74" s="111">
        <v>1</v>
      </c>
      <c r="AC74" s="111" t="s">
        <v>21</v>
      </c>
      <c r="AD74" s="111">
        <v>2</v>
      </c>
      <c r="AE74" s="110">
        <v>1</v>
      </c>
      <c r="AF74" s="110">
        <v>3</v>
      </c>
      <c r="AG74" s="110">
        <v>3</v>
      </c>
      <c r="AH74" s="95"/>
      <c r="AR74" s="46"/>
      <c r="AS74" s="5"/>
      <c r="AT74" s="5"/>
      <c r="AU74" s="5"/>
      <c r="AV74" s="5"/>
      <c r="AW74" s="5"/>
      <c r="AX74" s="5"/>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row>
    <row r="75" spans="1:86" s="53" customFormat="1" ht="12.75">
      <c r="A75" s="92" t="s">
        <v>49</v>
      </c>
      <c r="B75" s="93" t="s">
        <v>9</v>
      </c>
      <c r="C75" s="94"/>
      <c r="D75" s="107" t="s">
        <v>21</v>
      </c>
      <c r="E75" s="25" t="s">
        <v>21</v>
      </c>
      <c r="F75" s="25" t="s">
        <v>21</v>
      </c>
      <c r="G75" s="25" t="s">
        <v>21</v>
      </c>
      <c r="H75" s="25" t="s">
        <v>21</v>
      </c>
      <c r="I75" s="25" t="s">
        <v>21</v>
      </c>
      <c r="J75" s="25" t="s">
        <v>21</v>
      </c>
      <c r="K75" s="25" t="s">
        <v>21</v>
      </c>
      <c r="L75" s="25" t="s">
        <v>21</v>
      </c>
      <c r="M75" s="25" t="s">
        <v>21</v>
      </c>
      <c r="N75" s="25" t="s">
        <v>21</v>
      </c>
      <c r="O75" s="25" t="s">
        <v>21</v>
      </c>
      <c r="P75" s="25">
        <v>1</v>
      </c>
      <c r="Q75" s="25" t="s">
        <v>21</v>
      </c>
      <c r="R75" s="25" t="s">
        <v>21</v>
      </c>
      <c r="S75" s="25" t="s">
        <v>21</v>
      </c>
      <c r="T75" s="25" t="s">
        <v>21</v>
      </c>
      <c r="U75" s="25" t="s">
        <v>21</v>
      </c>
      <c r="V75" s="25" t="s">
        <v>21</v>
      </c>
      <c r="W75" s="25" t="s">
        <v>21</v>
      </c>
      <c r="X75" s="25" t="s">
        <v>21</v>
      </c>
      <c r="Y75" s="25" t="s">
        <v>21</v>
      </c>
      <c r="Z75" s="25" t="s">
        <v>21</v>
      </c>
      <c r="AA75" s="25" t="s">
        <v>21</v>
      </c>
      <c r="AB75" s="25" t="s">
        <v>21</v>
      </c>
      <c r="AC75" s="25" t="s">
        <v>21</v>
      </c>
      <c r="AD75" s="25" t="s">
        <v>21</v>
      </c>
      <c r="AE75" s="25" t="s">
        <v>21</v>
      </c>
      <c r="AF75" s="25" t="s">
        <v>21</v>
      </c>
      <c r="AG75" s="25" t="s">
        <v>21</v>
      </c>
      <c r="AH75" s="95">
        <f>SUM(D75:AG80)</f>
        <v>126</v>
      </c>
      <c r="AR75" s="46"/>
      <c r="AS75" s="5"/>
      <c r="AT75" s="5"/>
      <c r="AU75" s="5"/>
      <c r="AV75" s="5"/>
      <c r="AW75" s="5"/>
      <c r="AX75" s="5"/>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row>
    <row r="76" spans="1:86" s="53" customFormat="1" ht="12.75">
      <c r="A76" s="113" t="s">
        <v>50</v>
      </c>
      <c r="B76" s="97" t="s">
        <v>12</v>
      </c>
      <c r="C76" s="98"/>
      <c r="D76" s="108" t="s">
        <v>21</v>
      </c>
      <c r="E76" s="73">
        <v>1</v>
      </c>
      <c r="F76" s="73">
        <v>1</v>
      </c>
      <c r="G76" s="73">
        <v>1</v>
      </c>
      <c r="H76" s="73" t="s">
        <v>21</v>
      </c>
      <c r="I76" s="73" t="s">
        <v>21</v>
      </c>
      <c r="J76" s="73">
        <v>1</v>
      </c>
      <c r="K76" s="73" t="s">
        <v>21</v>
      </c>
      <c r="L76" s="73" t="s">
        <v>21</v>
      </c>
      <c r="M76" s="73" t="s">
        <v>21</v>
      </c>
      <c r="N76" s="73">
        <v>1</v>
      </c>
      <c r="O76" s="73" t="s">
        <v>21</v>
      </c>
      <c r="P76" s="73" t="s">
        <v>21</v>
      </c>
      <c r="Q76" s="73">
        <v>1</v>
      </c>
      <c r="R76" s="73" t="s">
        <v>21</v>
      </c>
      <c r="S76" s="73" t="s">
        <v>21</v>
      </c>
      <c r="T76" s="73">
        <v>2</v>
      </c>
      <c r="U76" s="73">
        <v>1</v>
      </c>
      <c r="V76" s="73" t="s">
        <v>21</v>
      </c>
      <c r="W76" s="73" t="s">
        <v>21</v>
      </c>
      <c r="X76" s="73" t="s">
        <v>21</v>
      </c>
      <c r="Y76" s="73">
        <v>1</v>
      </c>
      <c r="Z76" s="73" t="s">
        <v>21</v>
      </c>
      <c r="AA76" s="73" t="s">
        <v>21</v>
      </c>
      <c r="AB76" s="73" t="s">
        <v>21</v>
      </c>
      <c r="AC76" s="73" t="s">
        <v>21</v>
      </c>
      <c r="AD76" s="73" t="s">
        <v>21</v>
      </c>
      <c r="AE76" s="73">
        <v>3</v>
      </c>
      <c r="AF76" s="73" t="s">
        <v>21</v>
      </c>
      <c r="AG76" s="73" t="s">
        <v>21</v>
      </c>
      <c r="AH76" s="95"/>
      <c r="AR76" s="46"/>
      <c r="AS76" s="5"/>
      <c r="AT76" s="5"/>
      <c r="AU76" s="5"/>
      <c r="AV76" s="5"/>
      <c r="AW76" s="5"/>
      <c r="AX76" s="5"/>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row>
    <row r="77" spans="1:86" s="53" customFormat="1" ht="12.75">
      <c r="A77" s="96"/>
      <c r="B77" s="97" t="s">
        <v>14</v>
      </c>
      <c r="C77" s="98"/>
      <c r="D77" s="108">
        <v>2</v>
      </c>
      <c r="E77" s="73">
        <v>4</v>
      </c>
      <c r="F77" s="73" t="s">
        <v>21</v>
      </c>
      <c r="G77" s="73">
        <v>2</v>
      </c>
      <c r="H77" s="73" t="s">
        <v>21</v>
      </c>
      <c r="I77" s="73">
        <v>3</v>
      </c>
      <c r="J77" s="73">
        <v>1</v>
      </c>
      <c r="K77" s="73">
        <v>1</v>
      </c>
      <c r="L77" s="73">
        <v>1</v>
      </c>
      <c r="M77" s="73" t="s">
        <v>21</v>
      </c>
      <c r="N77" s="73" t="s">
        <v>21</v>
      </c>
      <c r="O77" s="73">
        <v>1</v>
      </c>
      <c r="P77" s="73" t="s">
        <v>21</v>
      </c>
      <c r="Q77" s="73">
        <v>3</v>
      </c>
      <c r="R77" s="73" t="s">
        <v>21</v>
      </c>
      <c r="S77" s="73" t="s">
        <v>21</v>
      </c>
      <c r="T77" s="73" t="s">
        <v>21</v>
      </c>
      <c r="U77" s="73">
        <v>2</v>
      </c>
      <c r="V77" s="73">
        <v>2</v>
      </c>
      <c r="W77" s="73">
        <v>1</v>
      </c>
      <c r="X77" s="73">
        <v>2</v>
      </c>
      <c r="Y77" s="73" t="s">
        <v>21</v>
      </c>
      <c r="Z77" s="73" t="s">
        <v>21</v>
      </c>
      <c r="AA77" s="73" t="s">
        <v>21</v>
      </c>
      <c r="AB77" s="73" t="s">
        <v>21</v>
      </c>
      <c r="AC77" s="73" t="s">
        <v>21</v>
      </c>
      <c r="AD77" s="73" t="s">
        <v>21</v>
      </c>
      <c r="AE77" s="73" t="s">
        <v>21</v>
      </c>
      <c r="AF77" s="73" t="s">
        <v>21</v>
      </c>
      <c r="AG77" s="73" t="s">
        <v>21</v>
      </c>
      <c r="AH77" s="95"/>
      <c r="AR77" s="46"/>
      <c r="AS77" s="5"/>
      <c r="AT77" s="5"/>
      <c r="AU77" s="5"/>
      <c r="AV77" s="5"/>
      <c r="AW77" s="5"/>
      <c r="AX77" s="5"/>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row>
    <row r="78" spans="1:86" s="53" customFormat="1" ht="12.75">
      <c r="A78" s="96"/>
      <c r="B78" s="97" t="s">
        <v>16</v>
      </c>
      <c r="C78" s="98"/>
      <c r="D78" s="108" t="s">
        <v>21</v>
      </c>
      <c r="E78" s="73">
        <v>4</v>
      </c>
      <c r="F78" s="73">
        <v>1</v>
      </c>
      <c r="G78" s="73" t="s">
        <v>21</v>
      </c>
      <c r="H78" s="73" t="s">
        <v>21</v>
      </c>
      <c r="I78" s="73" t="s">
        <v>21</v>
      </c>
      <c r="J78" s="73">
        <v>1</v>
      </c>
      <c r="K78" s="73">
        <v>1</v>
      </c>
      <c r="L78" s="73">
        <v>1</v>
      </c>
      <c r="M78" s="73" t="s">
        <v>21</v>
      </c>
      <c r="N78" s="73" t="s">
        <v>21</v>
      </c>
      <c r="O78" s="73" t="s">
        <v>21</v>
      </c>
      <c r="P78" s="73" t="s">
        <v>21</v>
      </c>
      <c r="Q78" s="73" t="s">
        <v>21</v>
      </c>
      <c r="R78" s="73" t="s">
        <v>21</v>
      </c>
      <c r="S78" s="73" t="s">
        <v>21</v>
      </c>
      <c r="T78" s="73" t="s">
        <v>21</v>
      </c>
      <c r="U78" s="73" t="s">
        <v>21</v>
      </c>
      <c r="V78" s="73" t="s">
        <v>21</v>
      </c>
      <c r="W78" s="73">
        <v>3</v>
      </c>
      <c r="X78" s="73">
        <v>2</v>
      </c>
      <c r="Y78" s="73" t="s">
        <v>21</v>
      </c>
      <c r="Z78" s="73" t="s">
        <v>21</v>
      </c>
      <c r="AA78" s="73" t="s">
        <v>21</v>
      </c>
      <c r="AB78" s="73" t="s">
        <v>21</v>
      </c>
      <c r="AC78" s="73">
        <v>1</v>
      </c>
      <c r="AD78" s="73" t="s">
        <v>21</v>
      </c>
      <c r="AE78" s="73" t="s">
        <v>21</v>
      </c>
      <c r="AF78" s="73" t="s">
        <v>21</v>
      </c>
      <c r="AG78" s="73" t="s">
        <v>21</v>
      </c>
      <c r="AH78" s="95"/>
      <c r="AR78" s="46"/>
      <c r="AS78" s="5"/>
      <c r="AT78" s="5"/>
      <c r="AU78" s="5"/>
      <c r="AV78" s="5"/>
      <c r="AW78" s="5"/>
      <c r="AX78" s="5"/>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row>
    <row r="79" spans="1:86" s="53" customFormat="1" ht="12.75">
      <c r="A79" s="96"/>
      <c r="B79" s="97" t="s">
        <v>17</v>
      </c>
      <c r="C79" s="98"/>
      <c r="D79" s="108">
        <v>4</v>
      </c>
      <c r="E79" s="73">
        <v>2</v>
      </c>
      <c r="F79" s="73">
        <v>4</v>
      </c>
      <c r="G79" s="73">
        <v>3</v>
      </c>
      <c r="H79" s="73">
        <v>1</v>
      </c>
      <c r="I79" s="73">
        <v>2</v>
      </c>
      <c r="J79" s="73" t="s">
        <v>21</v>
      </c>
      <c r="K79" s="73">
        <v>1</v>
      </c>
      <c r="L79" s="73">
        <v>1</v>
      </c>
      <c r="M79" s="73">
        <v>2</v>
      </c>
      <c r="N79" s="73">
        <v>1</v>
      </c>
      <c r="O79" s="73">
        <v>2</v>
      </c>
      <c r="P79" s="73" t="s">
        <v>21</v>
      </c>
      <c r="Q79" s="73">
        <v>1</v>
      </c>
      <c r="R79" s="73">
        <v>2</v>
      </c>
      <c r="S79" s="73">
        <v>1</v>
      </c>
      <c r="T79" s="73" t="s">
        <v>21</v>
      </c>
      <c r="U79" s="73">
        <v>1</v>
      </c>
      <c r="V79" s="73">
        <v>3</v>
      </c>
      <c r="W79" s="73">
        <v>6</v>
      </c>
      <c r="X79" s="73">
        <v>4</v>
      </c>
      <c r="Y79" s="73" t="s">
        <v>21</v>
      </c>
      <c r="Z79" s="73" t="s">
        <v>21</v>
      </c>
      <c r="AA79" s="73">
        <v>2</v>
      </c>
      <c r="AB79" s="73">
        <v>1</v>
      </c>
      <c r="AC79" s="73" t="s">
        <v>21</v>
      </c>
      <c r="AD79" s="73" t="s">
        <v>21</v>
      </c>
      <c r="AE79" s="73" t="s">
        <v>21</v>
      </c>
      <c r="AF79" s="73">
        <v>1</v>
      </c>
      <c r="AG79" s="73">
        <v>2</v>
      </c>
      <c r="AH79" s="95"/>
      <c r="AR79" s="46"/>
      <c r="AS79" s="5"/>
      <c r="AT79" s="5"/>
      <c r="AU79" s="5"/>
      <c r="AV79" s="5"/>
      <c r="AW79" s="5"/>
      <c r="AX79" s="5"/>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row>
    <row r="80" spans="1:86" s="53" customFormat="1" ht="12.75">
      <c r="A80" s="101"/>
      <c r="B80" s="115" t="s">
        <v>20</v>
      </c>
      <c r="C80" s="116"/>
      <c r="D80" s="117" t="s">
        <v>21</v>
      </c>
      <c r="E80" s="118" t="s">
        <v>21</v>
      </c>
      <c r="F80" s="118" t="s">
        <v>21</v>
      </c>
      <c r="G80" s="118">
        <v>3</v>
      </c>
      <c r="H80" s="118" t="s">
        <v>21</v>
      </c>
      <c r="I80" s="118">
        <v>1</v>
      </c>
      <c r="J80" s="118">
        <v>3</v>
      </c>
      <c r="K80" s="118">
        <v>1</v>
      </c>
      <c r="L80" s="118">
        <v>1</v>
      </c>
      <c r="M80" s="118" t="s">
        <v>21</v>
      </c>
      <c r="N80" s="118">
        <v>1</v>
      </c>
      <c r="O80" s="118">
        <v>1</v>
      </c>
      <c r="P80" s="118">
        <v>2</v>
      </c>
      <c r="Q80" s="118">
        <v>2</v>
      </c>
      <c r="R80" s="118">
        <v>1</v>
      </c>
      <c r="S80" s="118">
        <v>1</v>
      </c>
      <c r="T80" s="118" t="s">
        <v>21</v>
      </c>
      <c r="U80" s="118" t="s">
        <v>21</v>
      </c>
      <c r="V80" s="118">
        <v>2</v>
      </c>
      <c r="W80" s="118">
        <v>2</v>
      </c>
      <c r="X80" s="118">
        <v>4</v>
      </c>
      <c r="Y80" s="118" t="s">
        <v>21</v>
      </c>
      <c r="Z80" s="118">
        <v>1</v>
      </c>
      <c r="AA80" s="118" t="s">
        <v>21</v>
      </c>
      <c r="AB80" s="118" t="s">
        <v>21</v>
      </c>
      <c r="AC80" s="118" t="s">
        <v>21</v>
      </c>
      <c r="AD80" s="118" t="s">
        <v>21</v>
      </c>
      <c r="AE80" s="118" t="s">
        <v>21</v>
      </c>
      <c r="AF80" s="118" t="s">
        <v>21</v>
      </c>
      <c r="AG80" s="118" t="s">
        <v>21</v>
      </c>
      <c r="AH80" s="95"/>
      <c r="AR80" s="46"/>
      <c r="AS80" s="5"/>
      <c r="AT80" s="5"/>
      <c r="AU80" s="5"/>
      <c r="AV80" s="5"/>
      <c r="AW80" s="5"/>
      <c r="AX80" s="5"/>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row>
    <row r="81" spans="1:35" ht="14.25">
      <c r="A81" s="1" t="s">
        <v>51</v>
      </c>
      <c r="AG81" s="1"/>
      <c r="AH81" s="10"/>
      <c r="AI81" s="10"/>
    </row>
    <row r="82" spans="1:34" ht="14.25">
      <c r="A82" s="120" t="s">
        <v>52</v>
      </c>
      <c r="AG82" s="1"/>
      <c r="AH82" s="2"/>
    </row>
    <row r="83" spans="1:34" ht="14.25">
      <c r="A83" s="120" t="s">
        <v>53</v>
      </c>
      <c r="AH83" s="1"/>
    </row>
    <row r="84" spans="1:34" ht="14.25">
      <c r="A84" s="120" t="s">
        <v>54</v>
      </c>
      <c r="AH84" s="1"/>
    </row>
    <row r="85" spans="1:34" ht="14.25">
      <c r="A85" s="120" t="s">
        <v>55</v>
      </c>
      <c r="AH85" s="1"/>
    </row>
    <row r="86" spans="1:34" ht="14.25">
      <c r="A86" s="120" t="s">
        <v>56</v>
      </c>
      <c r="AH86" s="1"/>
    </row>
    <row r="87" spans="1:34" ht="14.25">
      <c r="A87" s="120" t="s">
        <v>57</v>
      </c>
      <c r="AH87" s="1"/>
    </row>
    <row r="88" spans="1:34" ht="14.25">
      <c r="A88" s="120" t="s">
        <v>59</v>
      </c>
      <c r="AH88" s="1"/>
    </row>
    <row r="89" spans="1:34" ht="14.25">
      <c r="A89" s="120" t="s">
        <v>60</v>
      </c>
      <c r="AH89" s="1"/>
    </row>
    <row r="90" spans="1:34" ht="14.25">
      <c r="A90" s="120" t="s">
        <v>61</v>
      </c>
      <c r="AH90" s="1"/>
    </row>
    <row r="91" spans="1:34" ht="14.25">
      <c r="A91" s="120" t="s">
        <v>62</v>
      </c>
      <c r="AH91" s="1"/>
    </row>
    <row r="92" spans="1:34" ht="14.25">
      <c r="A92" s="120" t="s">
        <v>63</v>
      </c>
      <c r="AH92" s="1"/>
    </row>
    <row r="93" spans="1:34" ht="14.25">
      <c r="A93" s="120" t="s">
        <v>64</v>
      </c>
      <c r="AH93" s="1"/>
    </row>
    <row r="94" spans="1:34" ht="14.25">
      <c r="A94" s="120" t="s">
        <v>65</v>
      </c>
      <c r="AH94" s="1"/>
    </row>
    <row r="95" spans="1:34" ht="14.25">
      <c r="A95" s="120" t="s">
        <v>66</v>
      </c>
      <c r="AH95" s="1"/>
    </row>
    <row r="96" spans="1:34" ht="14.25">
      <c r="A96" s="120" t="s">
        <v>67</v>
      </c>
      <c r="AH96" s="1"/>
    </row>
    <row r="97" spans="1:34" ht="14.25">
      <c r="A97" s="120" t="s">
        <v>68</v>
      </c>
      <c r="AH97" s="1"/>
    </row>
  </sheetData>
  <sheetProtection selectLockedCells="1" selectUnlockedCells="1"/>
  <mergeCells count="10">
    <mergeCell ref="A1:C2"/>
    <mergeCell ref="AH1:AH2"/>
    <mergeCell ref="A25:B25"/>
    <mergeCell ref="A26:B26"/>
    <mergeCell ref="A27:A28"/>
    <mergeCell ref="A29:A30"/>
    <mergeCell ref="AH48:AH56"/>
    <mergeCell ref="AH57:AH65"/>
    <mergeCell ref="AH66:AH74"/>
    <mergeCell ref="AH75:AH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CI94"/>
  <sheetViews>
    <sheetView zoomScale="80" zoomScaleNormal="80" workbookViewId="0" topLeftCell="A1">
      <pane xSplit="3" ySplit="2" topLeftCell="D60" activePane="bottomRight" state="frozen"/>
      <selection pane="topLeft" activeCell="A1" sqref="A1"/>
      <selection pane="topRight" activeCell="D1" sqref="D1"/>
      <selection pane="bottomLeft" activeCell="A60" sqref="A60"/>
      <selection pane="bottomRight" activeCell="A75" sqref="A75"/>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38" width="3.421875" style="2" customWidth="1"/>
    <col min="39" max="45" width="9.7109375" style="2" customWidth="1"/>
    <col min="46" max="48" width="4.421875" style="2" customWidth="1"/>
    <col min="49" max="60" width="2.7109375" style="2" customWidth="1"/>
    <col min="61" max="61" width="3.7109375" style="2" customWidth="1"/>
    <col min="62" max="71" width="2.7109375" style="2" customWidth="1"/>
    <col min="72" max="72" width="4.421875" style="2" customWidth="1"/>
    <col min="73" max="74" width="2.7109375" style="2" customWidth="1"/>
    <col min="75" max="76" width="4.421875" style="2" customWidth="1"/>
    <col min="77" max="87" width="9.7109375" style="5" customWidth="1"/>
    <col min="88" max="16384" width="9.7109375" style="2" customWidth="1"/>
  </cols>
  <sheetData>
    <row r="1" spans="1:87" s="10" customFormat="1" ht="12.75" customHeight="1">
      <c r="A1" s="6" t="s">
        <v>72</v>
      </c>
      <c r="B1" s="6"/>
      <c r="C1" s="6"/>
      <c r="D1" s="7" t="s">
        <v>1</v>
      </c>
      <c r="E1" s="7" t="s">
        <v>2</v>
      </c>
      <c r="F1" s="7" t="s">
        <v>3</v>
      </c>
      <c r="G1" s="7" t="s">
        <v>4</v>
      </c>
      <c r="H1" s="7" t="s">
        <v>5</v>
      </c>
      <c r="I1" s="7" t="s">
        <v>6</v>
      </c>
      <c r="J1" s="7" t="s">
        <v>1</v>
      </c>
      <c r="K1" s="7" t="s">
        <v>1</v>
      </c>
      <c r="L1" s="7" t="s">
        <v>2</v>
      </c>
      <c r="M1" s="7" t="s">
        <v>3</v>
      </c>
      <c r="N1" s="7" t="s">
        <v>4</v>
      </c>
      <c r="O1" s="7" t="s">
        <v>5</v>
      </c>
      <c r="P1" s="7" t="s">
        <v>6</v>
      </c>
      <c r="Q1" s="7" t="s">
        <v>1</v>
      </c>
      <c r="R1" s="7" t="s">
        <v>1</v>
      </c>
      <c r="S1" s="7" t="s">
        <v>2</v>
      </c>
      <c r="T1" s="7" t="s">
        <v>3</v>
      </c>
      <c r="U1" s="7" t="s">
        <v>4</v>
      </c>
      <c r="V1" s="7" t="s">
        <v>5</v>
      </c>
      <c r="W1" s="7" t="s">
        <v>6</v>
      </c>
      <c r="X1" s="7" t="s">
        <v>1</v>
      </c>
      <c r="Y1" s="7" t="s">
        <v>1</v>
      </c>
      <c r="Z1" s="7" t="s">
        <v>2</v>
      </c>
      <c r="AA1" s="7" t="s">
        <v>3</v>
      </c>
      <c r="AB1" s="7" t="s">
        <v>4</v>
      </c>
      <c r="AC1" s="7" t="s">
        <v>5</v>
      </c>
      <c r="AD1" s="7" t="s">
        <v>6</v>
      </c>
      <c r="AE1" s="7" t="s">
        <v>1</v>
      </c>
      <c r="AF1" s="7" t="s">
        <v>1</v>
      </c>
      <c r="AG1" s="7" t="s">
        <v>2</v>
      </c>
      <c r="AH1" s="8" t="s">
        <v>3</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0" t="s">
        <v>9</v>
      </c>
      <c r="AT3" s="10">
        <f aca="true" t="shared" si="0" ref="AT3:AT4">D25</f>
        <v>64</v>
      </c>
      <c r="AU3" s="10">
        <f aca="true" t="shared" si="1" ref="AU3:AU4">E25</f>
        <v>95</v>
      </c>
      <c r="AV3" s="10">
        <f aca="true" t="shared" si="2" ref="AV3:AV4">F25</f>
        <v>80</v>
      </c>
      <c r="AW3" s="10">
        <f aca="true" t="shared" si="3" ref="AW3:AW4">G25</f>
        <v>70</v>
      </c>
      <c r="AX3" s="10">
        <f aca="true" t="shared" si="4" ref="AX3:AX4">H25</f>
        <v>57</v>
      </c>
      <c r="AY3" s="10">
        <f aca="true" t="shared" si="5" ref="AY3:AY4">I25</f>
        <v>92</v>
      </c>
      <c r="AZ3" s="10">
        <f aca="true" t="shared" si="6" ref="AZ3:AZ4">J25</f>
        <v>74</v>
      </c>
      <c r="BA3" s="10">
        <f aca="true" t="shared" si="7" ref="BA3:BA4">K25</f>
        <v>82</v>
      </c>
      <c r="BB3" s="10">
        <f aca="true" t="shared" si="8" ref="BB3:BB4">L25</f>
        <v>63</v>
      </c>
      <c r="BC3" s="10">
        <f aca="true" t="shared" si="9" ref="BC3:BC4">M25</f>
        <v>69</v>
      </c>
      <c r="BD3" s="10">
        <f aca="true" t="shared" si="10" ref="BD3:BD4">N25</f>
        <v>64</v>
      </c>
      <c r="BE3" s="10">
        <f aca="true" t="shared" si="11" ref="BE3:BE4">O25</f>
        <v>68</v>
      </c>
      <c r="BF3" s="10">
        <f aca="true" t="shared" si="12" ref="BF3:BF4">P25</f>
        <v>94</v>
      </c>
      <c r="BG3" s="10">
        <f aca="true" t="shared" si="13" ref="BG3:BG4">Q25</f>
        <v>76</v>
      </c>
      <c r="BH3" s="10">
        <f aca="true" t="shared" si="14" ref="BH3:BH4">R25</f>
        <v>81</v>
      </c>
      <c r="BI3" s="10">
        <f aca="true" t="shared" si="15" ref="BI3:BI4">S25</f>
        <v>93</v>
      </c>
      <c r="BJ3" s="10">
        <f aca="true" t="shared" si="16" ref="BJ3:BJ4">T25</f>
        <v>112</v>
      </c>
      <c r="BK3" s="10">
        <f aca="true" t="shared" si="17" ref="BK3:BK4">U25</f>
        <v>89</v>
      </c>
      <c r="BL3" s="10">
        <f aca="true" t="shared" si="18" ref="BL3:BL4">V25</f>
        <v>68</v>
      </c>
      <c r="BM3" s="10">
        <f aca="true" t="shared" si="19" ref="BM3:BM4">W25</f>
        <v>71</v>
      </c>
      <c r="BN3" s="10">
        <f aca="true" t="shared" si="20" ref="BN3:BN4">X25</f>
        <v>85</v>
      </c>
      <c r="BO3" s="10">
        <f aca="true" t="shared" si="21" ref="BO3:BO4">Y25</f>
        <v>84</v>
      </c>
      <c r="BP3" s="10">
        <f aca="true" t="shared" si="22" ref="BP3:BP4">Z25</f>
        <v>79</v>
      </c>
      <c r="BQ3" s="10">
        <f aca="true" t="shared" si="23" ref="BQ3:BQ4">AA25</f>
        <v>87</v>
      </c>
      <c r="BR3" s="10">
        <f aca="true" t="shared" si="24" ref="BR3:BR4">AB25</f>
        <v>73</v>
      </c>
      <c r="BS3" s="10">
        <f aca="true" t="shared" si="25" ref="BS3:BS4">AC25</f>
        <v>87</v>
      </c>
      <c r="BT3" s="10">
        <f aca="true" t="shared" si="26" ref="BT3:BT4">AD25</f>
        <v>107</v>
      </c>
      <c r="BU3" s="10">
        <f aca="true" t="shared" si="27" ref="BU3:BU4">AE25</f>
        <v>78</v>
      </c>
      <c r="BV3" s="10">
        <f aca="true" t="shared" si="28" ref="BV3:BV4">AF25</f>
        <v>52</v>
      </c>
      <c r="BW3" s="10">
        <f aca="true" t="shared" si="29" ref="BW3:BW4">AG25</f>
        <v>89</v>
      </c>
      <c r="BX3" s="10">
        <f aca="true" t="shared" si="30" ref="BX3:BX4">AH25</f>
        <v>101</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0" t="s">
        <v>12</v>
      </c>
      <c r="AT4" s="10">
        <f t="shared" si="0"/>
        <v>52</v>
      </c>
      <c r="AU4" s="10">
        <f t="shared" si="1"/>
        <v>89</v>
      </c>
      <c r="AV4" s="10">
        <f t="shared" si="2"/>
        <v>79</v>
      </c>
      <c r="AW4" s="10">
        <f t="shared" si="3"/>
        <v>84</v>
      </c>
      <c r="AX4" s="10">
        <f t="shared" si="4"/>
        <v>64</v>
      </c>
      <c r="AY4" s="10">
        <f t="shared" si="5"/>
        <v>98</v>
      </c>
      <c r="AZ4" s="10">
        <f t="shared" si="6"/>
        <v>74</v>
      </c>
      <c r="BA4" s="10">
        <f t="shared" si="7"/>
        <v>83</v>
      </c>
      <c r="BB4" s="10">
        <f t="shared" si="8"/>
        <v>73</v>
      </c>
      <c r="BC4" s="10">
        <f t="shared" si="9"/>
        <v>76</v>
      </c>
      <c r="BD4" s="10">
        <f t="shared" si="10"/>
        <v>87</v>
      </c>
      <c r="BE4" s="10">
        <f t="shared" si="11"/>
        <v>91</v>
      </c>
      <c r="BF4" s="10">
        <f t="shared" si="12"/>
        <v>94</v>
      </c>
      <c r="BG4" s="10">
        <f t="shared" si="13"/>
        <v>70</v>
      </c>
      <c r="BH4" s="10">
        <f t="shared" si="14"/>
        <v>75</v>
      </c>
      <c r="BI4" s="10">
        <f t="shared" si="15"/>
        <v>96</v>
      </c>
      <c r="BJ4" s="10">
        <f t="shared" si="16"/>
        <v>90</v>
      </c>
      <c r="BK4" s="10">
        <f t="shared" si="17"/>
        <v>90</v>
      </c>
      <c r="BL4" s="10">
        <f t="shared" si="18"/>
        <v>76</v>
      </c>
      <c r="BM4" s="10">
        <f t="shared" si="19"/>
        <v>101</v>
      </c>
      <c r="BN4" s="10">
        <f t="shared" si="20"/>
        <v>65</v>
      </c>
      <c r="BO4" s="10">
        <f t="shared" si="21"/>
        <v>103</v>
      </c>
      <c r="BP4" s="10">
        <f t="shared" si="22"/>
        <v>93</v>
      </c>
      <c r="BQ4" s="10">
        <f t="shared" si="23"/>
        <v>74</v>
      </c>
      <c r="BR4" s="10">
        <f t="shared" si="24"/>
        <v>71</v>
      </c>
      <c r="BS4" s="10">
        <f t="shared" si="25"/>
        <v>99</v>
      </c>
      <c r="BT4" s="10">
        <f t="shared" si="26"/>
        <v>95</v>
      </c>
      <c r="BU4" s="10">
        <f t="shared" si="27"/>
        <v>97</v>
      </c>
      <c r="BV4" s="10">
        <f t="shared" si="28"/>
        <v>33</v>
      </c>
      <c r="BW4" s="10">
        <f t="shared" si="29"/>
        <v>111</v>
      </c>
      <c r="BX4" s="10">
        <f t="shared" si="30"/>
        <v>89</v>
      </c>
      <c r="BY4" s="11"/>
      <c r="BZ4" s="11"/>
      <c r="CA4" s="11"/>
      <c r="CB4" s="11"/>
      <c r="CC4" s="11"/>
      <c r="CD4" s="11"/>
      <c r="CE4" s="11"/>
      <c r="CF4" s="11"/>
      <c r="CG4" s="11"/>
      <c r="CH4" s="11"/>
      <c r="CI4" s="11"/>
    </row>
    <row r="5" spans="1:87" s="10" customFormat="1" ht="12.75">
      <c r="A5" s="29"/>
      <c r="B5" s="30"/>
      <c r="C5" s="31" t="s">
        <v>13</v>
      </c>
      <c r="D5" s="32">
        <v>21</v>
      </c>
      <c r="E5" s="33">
        <v>18</v>
      </c>
      <c r="F5" s="33">
        <v>16</v>
      </c>
      <c r="G5" s="33">
        <v>16</v>
      </c>
      <c r="H5" s="33">
        <v>16</v>
      </c>
      <c r="I5" s="33">
        <v>19</v>
      </c>
      <c r="J5" s="33">
        <v>18</v>
      </c>
      <c r="K5" s="33">
        <v>18</v>
      </c>
      <c r="L5" s="33">
        <v>18</v>
      </c>
      <c r="M5" s="33">
        <v>15</v>
      </c>
      <c r="N5" s="33">
        <v>15</v>
      </c>
      <c r="O5" s="33">
        <v>17</v>
      </c>
      <c r="P5" s="33">
        <v>16</v>
      </c>
      <c r="Q5" s="33">
        <v>13</v>
      </c>
      <c r="R5" s="33">
        <v>15</v>
      </c>
      <c r="S5" s="33">
        <v>17</v>
      </c>
      <c r="T5" s="33">
        <v>17</v>
      </c>
      <c r="U5" s="33">
        <v>13</v>
      </c>
      <c r="V5" s="33">
        <v>11</v>
      </c>
      <c r="W5" s="33">
        <v>13</v>
      </c>
      <c r="X5" s="33">
        <v>13</v>
      </c>
      <c r="Y5" s="33">
        <v>14</v>
      </c>
      <c r="Z5" s="33">
        <v>12</v>
      </c>
      <c r="AA5" s="33">
        <v>15</v>
      </c>
      <c r="AB5" s="33">
        <v>14</v>
      </c>
      <c r="AC5" s="33">
        <v>12</v>
      </c>
      <c r="AD5" s="33">
        <v>14</v>
      </c>
      <c r="AE5" s="33">
        <v>13</v>
      </c>
      <c r="AF5" s="33">
        <v>12</v>
      </c>
      <c r="AG5" s="33">
        <v>14</v>
      </c>
      <c r="AH5" s="33">
        <v>14</v>
      </c>
      <c r="AI5" s="34">
        <f t="shared" si="31"/>
        <v>469</v>
      </c>
      <c r="AS5" s="10" t="s">
        <v>14</v>
      </c>
      <c r="AT5" s="10">
        <f>D28</f>
        <v>125</v>
      </c>
      <c r="AU5" s="10">
        <f>E28</f>
        <v>184</v>
      </c>
      <c r="AV5" s="10">
        <f>F28</f>
        <v>158</v>
      </c>
      <c r="AW5" s="10">
        <f>G28</f>
        <v>171</v>
      </c>
      <c r="AX5" s="10">
        <f>H28</f>
        <v>171</v>
      </c>
      <c r="AY5" s="10">
        <f>I28</f>
        <v>169</v>
      </c>
      <c r="AZ5" s="10">
        <f>J28</f>
        <v>165</v>
      </c>
      <c r="BA5" s="10">
        <f>K28</f>
        <v>159</v>
      </c>
      <c r="BB5" s="10">
        <f>L28</f>
        <v>152</v>
      </c>
      <c r="BC5" s="10">
        <f>M28</f>
        <v>152</v>
      </c>
      <c r="BD5" s="10">
        <f>N28</f>
        <v>157</v>
      </c>
      <c r="BE5" s="10">
        <f>O28</f>
        <v>167</v>
      </c>
      <c r="BF5" s="10">
        <f>P28</f>
        <v>184</v>
      </c>
      <c r="BG5" s="10">
        <f>Q28</f>
        <v>176</v>
      </c>
      <c r="BH5" s="10">
        <f>R28</f>
        <v>159</v>
      </c>
      <c r="BI5" s="10">
        <f>S28</f>
        <v>173</v>
      </c>
      <c r="BJ5" s="10">
        <f>T28</f>
        <v>173</v>
      </c>
      <c r="BK5" s="10">
        <f>U28</f>
        <v>164</v>
      </c>
      <c r="BL5" s="10">
        <f>V28</f>
        <v>201</v>
      </c>
      <c r="BM5" s="10">
        <f>W28</f>
        <v>178</v>
      </c>
      <c r="BN5" s="10">
        <f>X28</f>
        <v>161</v>
      </c>
      <c r="BO5" s="10">
        <f>Y28</f>
        <v>151</v>
      </c>
      <c r="BP5" s="10">
        <f>Z28</f>
        <v>195</v>
      </c>
      <c r="BQ5" s="10">
        <f>AA28</f>
        <v>178</v>
      </c>
      <c r="BR5" s="10">
        <f>AB28</f>
        <v>178</v>
      </c>
      <c r="BS5" s="10">
        <f>AC28</f>
        <v>178</v>
      </c>
      <c r="BT5" s="10">
        <f>AD28</f>
        <v>193</v>
      </c>
      <c r="BU5" s="10">
        <f>AE28</f>
        <v>229</v>
      </c>
      <c r="BV5" s="10">
        <f>AF28</f>
        <v>121</v>
      </c>
      <c r="BW5" s="10">
        <f>AG28</f>
        <v>185</v>
      </c>
      <c r="BX5" s="10">
        <f>AH28</f>
        <v>201</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0" t="s">
        <v>16</v>
      </c>
      <c r="AT6" s="10">
        <f>D30</f>
        <v>52</v>
      </c>
      <c r="AU6" s="10">
        <f>E30</f>
        <v>86</v>
      </c>
      <c r="AV6" s="10">
        <f>F30</f>
        <v>87</v>
      </c>
      <c r="AW6" s="10">
        <f>G30</f>
        <v>79</v>
      </c>
      <c r="AX6" s="10">
        <f>H30</f>
        <v>76</v>
      </c>
      <c r="AY6" s="10">
        <f>I30</f>
        <v>90</v>
      </c>
      <c r="AZ6" s="10">
        <f>J30</f>
        <v>70</v>
      </c>
      <c r="BA6" s="10">
        <f>K30</f>
        <v>83</v>
      </c>
      <c r="BB6" s="10">
        <f>L30</f>
        <v>71</v>
      </c>
      <c r="BC6" s="10">
        <f>M30</f>
        <v>58</v>
      </c>
      <c r="BD6" s="10">
        <f>N30</f>
        <v>81</v>
      </c>
      <c r="BE6" s="10">
        <f>O30</f>
        <v>87</v>
      </c>
      <c r="BF6" s="10">
        <f>P30</f>
        <v>88</v>
      </c>
      <c r="BG6" s="10">
        <f>Q30</f>
        <v>82</v>
      </c>
      <c r="BH6" s="10">
        <f>R30</f>
        <v>83</v>
      </c>
      <c r="BI6" s="10">
        <f>S30</f>
        <v>87</v>
      </c>
      <c r="BJ6" s="10">
        <f>T30</f>
        <v>82</v>
      </c>
      <c r="BK6" s="10">
        <f>U30</f>
        <v>89</v>
      </c>
      <c r="BL6" s="10">
        <f>V30</f>
        <v>84</v>
      </c>
      <c r="BM6" s="10">
        <f>W30</f>
        <v>77</v>
      </c>
      <c r="BN6" s="10">
        <f>X30</f>
        <v>74</v>
      </c>
      <c r="BO6" s="10">
        <f>Y30</f>
        <v>59</v>
      </c>
      <c r="BP6" s="10">
        <f>Z30</f>
        <v>86</v>
      </c>
      <c r="BQ6" s="10">
        <f>AA30</f>
        <v>62</v>
      </c>
      <c r="BR6" s="10">
        <f>AB30</f>
        <v>83</v>
      </c>
      <c r="BS6" s="10">
        <f>AC30</f>
        <v>65</v>
      </c>
      <c r="BT6" s="10">
        <f>AD30</f>
        <v>100</v>
      </c>
      <c r="BU6" s="10">
        <f>AE30</f>
        <v>82</v>
      </c>
      <c r="BV6" s="10">
        <f>AF30</f>
        <v>22</v>
      </c>
      <c r="BW6" s="10">
        <f>AG30</f>
        <v>83</v>
      </c>
      <c r="BX6" s="10">
        <f>AH30</f>
        <v>82</v>
      </c>
      <c r="BY6" s="11"/>
      <c r="BZ6" s="11"/>
      <c r="CA6" s="11"/>
      <c r="CB6" s="11"/>
      <c r="CC6" s="11"/>
      <c r="CD6" s="11"/>
      <c r="CE6" s="11"/>
      <c r="CF6" s="11"/>
      <c r="CG6" s="11"/>
      <c r="CH6" s="11"/>
      <c r="CI6" s="11"/>
    </row>
    <row r="7" spans="1:87" s="10" customFormat="1" ht="12.75">
      <c r="A7" s="29"/>
      <c r="B7" s="30"/>
      <c r="C7" s="31" t="s">
        <v>13</v>
      </c>
      <c r="D7" s="32">
        <v>3</v>
      </c>
      <c r="E7" s="33">
        <v>6</v>
      </c>
      <c r="F7" s="33">
        <v>5</v>
      </c>
      <c r="G7" s="33">
        <v>5</v>
      </c>
      <c r="H7" s="33">
        <v>5</v>
      </c>
      <c r="I7" s="33">
        <v>8</v>
      </c>
      <c r="J7" s="33">
        <v>6</v>
      </c>
      <c r="K7" s="33">
        <v>7</v>
      </c>
      <c r="L7" s="33">
        <v>4</v>
      </c>
      <c r="M7" s="33">
        <v>4</v>
      </c>
      <c r="N7" s="33">
        <v>5</v>
      </c>
      <c r="O7" s="33">
        <v>6</v>
      </c>
      <c r="P7" s="33">
        <v>5</v>
      </c>
      <c r="Q7" s="33">
        <v>7</v>
      </c>
      <c r="R7" s="33">
        <v>8</v>
      </c>
      <c r="S7" s="33">
        <v>5</v>
      </c>
      <c r="T7" s="33">
        <v>4</v>
      </c>
      <c r="U7" s="33">
        <v>4</v>
      </c>
      <c r="V7" s="33">
        <v>4</v>
      </c>
      <c r="W7" s="33">
        <v>6</v>
      </c>
      <c r="X7" s="33">
        <v>6</v>
      </c>
      <c r="Y7" s="33">
        <v>9</v>
      </c>
      <c r="Z7" s="33">
        <v>6</v>
      </c>
      <c r="AA7" s="33">
        <v>3</v>
      </c>
      <c r="AB7" s="33">
        <v>5</v>
      </c>
      <c r="AC7" s="33">
        <v>3</v>
      </c>
      <c r="AD7" s="33">
        <v>3</v>
      </c>
      <c r="AE7" s="33">
        <v>5</v>
      </c>
      <c r="AF7" s="33">
        <v>6</v>
      </c>
      <c r="AG7" s="33">
        <v>7</v>
      </c>
      <c r="AH7" s="33">
        <v>6</v>
      </c>
      <c r="AI7" s="34">
        <f t="shared" si="31"/>
        <v>166</v>
      </c>
      <c r="AS7" s="10" t="s">
        <v>17</v>
      </c>
      <c r="AT7" s="10">
        <f>SUM(D32,D34,D36,D38)</f>
        <v>182</v>
      </c>
      <c r="AU7" s="10">
        <f>SUM(E32,E34,E36,E38)</f>
        <v>268</v>
      </c>
      <c r="AV7" s="10">
        <f>SUM(F32,F34,F36,F38)</f>
        <v>271</v>
      </c>
      <c r="AW7" s="10">
        <f>SUM(G32,G34,G36,G38)</f>
        <v>216</v>
      </c>
      <c r="AX7" s="10">
        <f>SUM(H32,H34,H36,H38)</f>
        <v>205</v>
      </c>
      <c r="AY7" s="10">
        <f>SUM(I32,I34,I36,I38)</f>
        <v>244</v>
      </c>
      <c r="AZ7" s="10">
        <f>SUM(J32,J34,J36,J38)</f>
        <v>223</v>
      </c>
      <c r="BA7" s="10">
        <f>SUM(K32,K34,K36,K38)</f>
        <v>232</v>
      </c>
      <c r="BB7" s="10">
        <f>SUM(L32,L34,L36,L38)</f>
        <v>193</v>
      </c>
      <c r="BC7" s="10">
        <f>SUM(M32,M34,M36,M38)</f>
        <v>196</v>
      </c>
      <c r="BD7" s="10">
        <f>SUM(N32,N34,N36,N38)</f>
        <v>229</v>
      </c>
      <c r="BE7" s="10">
        <f>SUM(O32,O34,O36,O38)</f>
        <v>234</v>
      </c>
      <c r="BF7" s="10">
        <f>SUM(P32,P34,P36,P38)</f>
        <v>244</v>
      </c>
      <c r="BG7" s="10">
        <f>SUM(Q32,Q34,Q36,Q38)</f>
        <v>223</v>
      </c>
      <c r="BH7" s="10">
        <f>SUM(R32,R34,R36,R38)</f>
        <v>247</v>
      </c>
      <c r="BI7" s="10">
        <f>SUM(S32,S34,S36,S38)</f>
        <v>268</v>
      </c>
      <c r="BJ7" s="10">
        <f>SUM(T32,T34,T36,T38)</f>
        <v>246</v>
      </c>
      <c r="BK7" s="10">
        <f>SUM(U32,U34,U36,U38)</f>
        <v>251</v>
      </c>
      <c r="BL7" s="10">
        <f>SUM(V32,V34,V36,V38)</f>
        <v>235</v>
      </c>
      <c r="BM7" s="10">
        <f>SUM(W32,W34,W36,W38)</f>
        <v>226</v>
      </c>
      <c r="BN7" s="10">
        <f>SUM(X32,X34,X36,X38)</f>
        <v>236</v>
      </c>
      <c r="BO7" s="10">
        <f>SUM(Y32,Y34,Y36,Y38)</f>
        <v>237</v>
      </c>
      <c r="BP7" s="10">
        <f>SUM(Z32,Z34,Z36,Z38)</f>
        <v>242</v>
      </c>
      <c r="BQ7" s="10">
        <f>SUM(AA32,AA34,AA36,AA38)</f>
        <v>212</v>
      </c>
      <c r="BR7" s="10">
        <f>SUM(AB32,AB34,AB36,AB38)</f>
        <v>231</v>
      </c>
      <c r="BS7" s="10">
        <f>SUM(AC32,AC34,AC36,AC38)</f>
        <v>219</v>
      </c>
      <c r="BT7" s="10">
        <f>SUM(AD32,AD34,AD36,AD38)</f>
        <v>266</v>
      </c>
      <c r="BU7" s="10">
        <f>SUM(AE32,AE34,AE36,AE38)</f>
        <v>256</v>
      </c>
      <c r="BV7" s="10">
        <f>SUM(AF32,AF34,AF36,AF38)</f>
        <v>176</v>
      </c>
      <c r="BW7" s="10">
        <f>SUM(AG32,AG34,AG36,AG38)</f>
        <v>247</v>
      </c>
      <c r="BX7" s="10">
        <f>SUM(AH32,AH34,AH36,AH38)</f>
        <v>244</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0" t="s">
        <v>19</v>
      </c>
      <c r="AT8" s="10">
        <f>SUM(D39,D40)</f>
        <v>22</v>
      </c>
      <c r="AU8" s="10">
        <f>SUM(E39,E40)</f>
        <v>37</v>
      </c>
      <c r="AV8" s="10">
        <f>SUM(F39,F40)</f>
        <v>44</v>
      </c>
      <c r="AW8" s="10">
        <f>SUM(G39,G40)</f>
        <v>29</v>
      </c>
      <c r="AX8" s="10">
        <f>SUM(H39,H40)</f>
        <v>27</v>
      </c>
      <c r="AY8" s="10">
        <f>SUM(I39,I40)</f>
        <v>41</v>
      </c>
      <c r="AZ8" s="10">
        <f>SUM(J39,J40)</f>
        <v>25</v>
      </c>
      <c r="BA8" s="10">
        <f>SUM(K39,K40)</f>
        <v>47</v>
      </c>
      <c r="BB8" s="10">
        <f>SUM(L39,L40)</f>
        <v>42</v>
      </c>
      <c r="BC8" s="10">
        <f>SUM(M39,M40)</f>
        <v>39</v>
      </c>
      <c r="BD8" s="10">
        <f>SUM(N39,N40)</f>
        <v>34</v>
      </c>
      <c r="BE8" s="10">
        <f>SUM(O39,O40)</f>
        <v>21</v>
      </c>
      <c r="BF8" s="10">
        <f>SUM(P39,P40)</f>
        <v>39</v>
      </c>
      <c r="BG8" s="10">
        <f>SUM(Q39,Q40)</f>
        <v>37</v>
      </c>
      <c r="BH8" s="10">
        <f>SUM(R39,R40)</f>
        <v>28</v>
      </c>
      <c r="BI8" s="10">
        <f>SUM(S39,S40)</f>
        <v>30</v>
      </c>
      <c r="BJ8" s="10">
        <f>SUM(T39,T40)</f>
        <v>36</v>
      </c>
      <c r="BK8" s="10">
        <f>SUM(U39,U40)</f>
        <v>28</v>
      </c>
      <c r="BL8" s="10">
        <f>SUM(V39,V40)</f>
        <v>27</v>
      </c>
      <c r="BM8" s="10">
        <f>SUM(W39,W40)</f>
        <v>39</v>
      </c>
      <c r="BN8" s="10">
        <f>SUM(X39,X40)</f>
        <v>41</v>
      </c>
      <c r="BO8" s="10">
        <f>SUM(Y39,Y40)</f>
        <v>43</v>
      </c>
      <c r="BP8" s="10">
        <f>SUM(Z39,Z40)</f>
        <v>24</v>
      </c>
      <c r="BQ8" s="10">
        <f>SUM(AA39,AA40)</f>
        <v>38</v>
      </c>
      <c r="BR8" s="10">
        <f>SUM(AB39,AB40)</f>
        <v>21</v>
      </c>
      <c r="BS8" s="10">
        <f>SUM(AC39,AC40)</f>
        <v>38</v>
      </c>
      <c r="BT8" s="10">
        <f>SUM(AD39,AD40)</f>
        <v>42</v>
      </c>
      <c r="BU8" s="10">
        <f>SUM(AE39,AE40)</f>
        <v>36</v>
      </c>
      <c r="BV8" s="10">
        <f>SUM(AF39,AF40)</f>
        <v>18</v>
      </c>
      <c r="BW8" s="10">
        <f>SUM(AG39,AG40)</f>
        <v>54</v>
      </c>
      <c r="BX8" s="10">
        <f>SUM(AH39,AH40)</f>
        <v>41</v>
      </c>
      <c r="BY8" s="11"/>
      <c r="BZ8" s="11"/>
      <c r="CA8" s="11"/>
      <c r="CB8" s="11"/>
      <c r="CC8" s="11"/>
      <c r="CD8" s="11"/>
      <c r="CE8" s="11"/>
      <c r="CF8" s="11"/>
      <c r="CG8" s="11"/>
      <c r="CH8" s="11"/>
      <c r="CI8" s="11"/>
    </row>
    <row r="9" spans="1:87" s="10" customFormat="1" ht="12.75">
      <c r="A9" s="40"/>
      <c r="B9" s="41"/>
      <c r="C9" s="42" t="s">
        <v>13</v>
      </c>
      <c r="D9" s="43">
        <v>3</v>
      </c>
      <c r="E9" s="44">
        <v>1</v>
      </c>
      <c r="F9" s="44">
        <v>1</v>
      </c>
      <c r="G9" s="44">
        <v>1</v>
      </c>
      <c r="H9" s="44">
        <v>1</v>
      </c>
      <c r="I9" s="44">
        <v>1</v>
      </c>
      <c r="J9" s="44">
        <v>5</v>
      </c>
      <c r="K9" s="44">
        <v>2</v>
      </c>
      <c r="L9" s="44">
        <v>3</v>
      </c>
      <c r="M9" s="44">
        <v>3</v>
      </c>
      <c r="N9" s="44">
        <v>3</v>
      </c>
      <c r="O9" s="44">
        <v>3</v>
      </c>
      <c r="P9" s="44">
        <v>4</v>
      </c>
      <c r="Q9" s="44">
        <v>4</v>
      </c>
      <c r="R9" s="44">
        <v>4</v>
      </c>
      <c r="S9" s="44">
        <v>3</v>
      </c>
      <c r="T9" s="44">
        <v>4</v>
      </c>
      <c r="U9" s="44">
        <v>5</v>
      </c>
      <c r="V9" s="44">
        <v>6</v>
      </c>
      <c r="W9" s="44">
        <v>6</v>
      </c>
      <c r="X9" s="44">
        <v>5</v>
      </c>
      <c r="Y9" s="44">
        <v>6</v>
      </c>
      <c r="Z9" s="44">
        <v>6</v>
      </c>
      <c r="AA9" s="44">
        <v>5</v>
      </c>
      <c r="AB9" s="44">
        <v>5</v>
      </c>
      <c r="AC9" s="44">
        <v>5</v>
      </c>
      <c r="AD9" s="44">
        <v>4</v>
      </c>
      <c r="AE9" s="44">
        <v>3</v>
      </c>
      <c r="AF9" s="44">
        <v>4</v>
      </c>
      <c r="AG9" s="44">
        <v>4</v>
      </c>
      <c r="AH9" s="44">
        <v>4</v>
      </c>
      <c r="AI9" s="45">
        <f t="shared" si="31"/>
        <v>114</v>
      </c>
      <c r="AS9" s="10" t="s">
        <v>20</v>
      </c>
      <c r="AT9" s="10">
        <f>D41</f>
        <v>98</v>
      </c>
      <c r="AU9" s="10">
        <f>E41</f>
        <v>151</v>
      </c>
      <c r="AV9" s="10">
        <f>F41</f>
        <v>131</v>
      </c>
      <c r="AW9" s="10">
        <f>G41</f>
        <v>140</v>
      </c>
      <c r="AX9" s="10">
        <f>H41</f>
        <v>122</v>
      </c>
      <c r="AY9" s="10">
        <f>I41</f>
        <v>100</v>
      </c>
      <c r="AZ9" s="10">
        <f>J41</f>
        <v>134</v>
      </c>
      <c r="BA9" s="10">
        <f>K41</f>
        <v>125</v>
      </c>
      <c r="BB9" s="10">
        <f>L41</f>
        <v>107</v>
      </c>
      <c r="BC9" s="10">
        <f>M41</f>
        <v>94</v>
      </c>
      <c r="BD9" s="10">
        <f>N41</f>
        <v>124</v>
      </c>
      <c r="BE9" s="10">
        <f>O41</f>
        <v>105</v>
      </c>
      <c r="BF9" s="10">
        <f>P41</f>
        <v>141</v>
      </c>
      <c r="BG9" s="10">
        <f>Q41</f>
        <v>143</v>
      </c>
      <c r="BH9" s="10">
        <f>R41</f>
        <v>122</v>
      </c>
      <c r="BI9" s="10">
        <f>S41</f>
        <v>113</v>
      </c>
      <c r="BJ9" s="10">
        <f>T41</f>
        <v>135</v>
      </c>
      <c r="BK9" s="10">
        <f>U41</f>
        <v>132</v>
      </c>
      <c r="BL9" s="10">
        <f>V41</f>
        <v>112</v>
      </c>
      <c r="BM9" s="10">
        <f>W41</f>
        <v>128</v>
      </c>
      <c r="BN9" s="10">
        <f>X41</f>
        <v>107</v>
      </c>
      <c r="BO9" s="10">
        <f>Y41</f>
        <v>119</v>
      </c>
      <c r="BP9" s="10">
        <f>Z41</f>
        <v>125</v>
      </c>
      <c r="BQ9" s="10">
        <f>AA41</f>
        <v>112</v>
      </c>
      <c r="BR9" s="10">
        <f>AB41</f>
        <v>126</v>
      </c>
      <c r="BS9" s="10">
        <f>AC41</f>
        <v>139</v>
      </c>
      <c r="BT9" s="10">
        <f>AD41</f>
        <v>88</v>
      </c>
      <c r="BU9" s="10">
        <f>AE41</f>
        <v>147</v>
      </c>
      <c r="BV9" s="10">
        <f>AF41</f>
        <v>42</v>
      </c>
      <c r="BW9" s="10">
        <f>AG41</f>
        <v>141</v>
      </c>
      <c r="BX9" s="10">
        <f>AH41</f>
        <v>145</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310</v>
      </c>
      <c r="BY10" s="11"/>
      <c r="BZ10" s="11"/>
      <c r="CA10" s="11"/>
      <c r="CB10" s="11"/>
      <c r="CC10" s="11"/>
      <c r="CD10" s="11"/>
      <c r="CE10" s="11"/>
      <c r="CF10" s="11"/>
      <c r="CG10" s="11"/>
      <c r="CH10" s="11"/>
      <c r="CI10" s="11"/>
    </row>
    <row r="11" spans="1:87" s="10" customFormat="1" ht="12.75">
      <c r="A11" s="29"/>
      <c r="B11" s="30"/>
      <c r="C11" s="31" t="s">
        <v>13</v>
      </c>
      <c r="D11" s="32">
        <v>9</v>
      </c>
      <c r="E11" s="33">
        <v>8</v>
      </c>
      <c r="F11" s="33">
        <v>9</v>
      </c>
      <c r="G11" s="33">
        <v>8</v>
      </c>
      <c r="H11" s="33">
        <v>8</v>
      </c>
      <c r="I11" s="33">
        <v>9</v>
      </c>
      <c r="J11" s="33">
        <v>10</v>
      </c>
      <c r="K11" s="33">
        <v>10</v>
      </c>
      <c r="L11" s="33">
        <v>9</v>
      </c>
      <c r="M11" s="33">
        <v>8</v>
      </c>
      <c r="N11" s="33">
        <v>8</v>
      </c>
      <c r="O11" s="33">
        <v>8</v>
      </c>
      <c r="P11" s="33">
        <v>9</v>
      </c>
      <c r="Q11" s="33">
        <v>10</v>
      </c>
      <c r="R11" s="33">
        <v>9</v>
      </c>
      <c r="S11" s="33">
        <v>10</v>
      </c>
      <c r="T11" s="33">
        <v>8</v>
      </c>
      <c r="U11" s="33">
        <v>9</v>
      </c>
      <c r="V11" s="33">
        <v>8</v>
      </c>
      <c r="W11" s="33">
        <v>7</v>
      </c>
      <c r="X11" s="33">
        <v>6</v>
      </c>
      <c r="Y11" s="33">
        <v>7</v>
      </c>
      <c r="Z11" s="33">
        <v>7</v>
      </c>
      <c r="AA11" s="33">
        <v>6</v>
      </c>
      <c r="AB11" s="33">
        <v>6</v>
      </c>
      <c r="AC11" s="33">
        <v>6</v>
      </c>
      <c r="AD11" s="33">
        <v>6</v>
      </c>
      <c r="AE11" s="33">
        <v>7</v>
      </c>
      <c r="AF11" s="33">
        <v>7</v>
      </c>
      <c r="AG11" s="33">
        <v>6</v>
      </c>
      <c r="AH11" s="33">
        <v>5</v>
      </c>
      <c r="AI11" s="34">
        <f t="shared" si="31"/>
        <v>243</v>
      </c>
      <c r="BY11" s="11"/>
      <c r="BZ11" s="11"/>
      <c r="CA11" s="11"/>
      <c r="CB11" s="11"/>
      <c r="CC11" s="11"/>
      <c r="CD11" s="11"/>
      <c r="CE11" s="11"/>
      <c r="CF11" s="11"/>
      <c r="CG11" s="11"/>
      <c r="CH11" s="11"/>
      <c r="CI11" s="11"/>
    </row>
    <row r="12" spans="1:87"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BY12" s="11"/>
      <c r="BZ12" s="11"/>
      <c r="CA12" s="11"/>
      <c r="CB12" s="11"/>
      <c r="CC12" s="11"/>
      <c r="CD12" s="11"/>
      <c r="CE12" s="11"/>
      <c r="CF12" s="11"/>
      <c r="CG12" s="11"/>
      <c r="CH12" s="11"/>
      <c r="CI12" s="11"/>
    </row>
    <row r="13" spans="1:87" s="10" customFormat="1" ht="12.75">
      <c r="A13" s="40"/>
      <c r="B13" s="41"/>
      <c r="C13" s="42" t="s">
        <v>13</v>
      </c>
      <c r="D13" s="43">
        <v>5</v>
      </c>
      <c r="E13" s="44">
        <v>4</v>
      </c>
      <c r="F13" s="44">
        <v>3</v>
      </c>
      <c r="G13" s="44">
        <v>4</v>
      </c>
      <c r="H13" s="44">
        <v>4</v>
      </c>
      <c r="I13" s="44">
        <v>4</v>
      </c>
      <c r="J13" s="44">
        <v>4</v>
      </c>
      <c r="K13" s="44">
        <v>4</v>
      </c>
      <c r="L13" s="44">
        <v>5</v>
      </c>
      <c r="M13" s="44">
        <v>5</v>
      </c>
      <c r="N13" s="44">
        <v>4</v>
      </c>
      <c r="O13" s="44">
        <v>5</v>
      </c>
      <c r="P13" s="44">
        <v>5</v>
      </c>
      <c r="Q13" s="44">
        <v>5</v>
      </c>
      <c r="R13" s="44">
        <v>5</v>
      </c>
      <c r="S13" s="44">
        <v>5</v>
      </c>
      <c r="T13" s="44">
        <v>3</v>
      </c>
      <c r="U13" s="44">
        <v>3</v>
      </c>
      <c r="V13" s="44">
        <v>3</v>
      </c>
      <c r="W13" s="44">
        <v>3</v>
      </c>
      <c r="X13" s="44">
        <v>3</v>
      </c>
      <c r="Y13" s="44">
        <v>3</v>
      </c>
      <c r="Z13" s="44">
        <v>3</v>
      </c>
      <c r="AA13" s="44">
        <v>1</v>
      </c>
      <c r="AB13" s="44">
        <v>2</v>
      </c>
      <c r="AC13" s="44">
        <v>4</v>
      </c>
      <c r="AD13" s="44">
        <v>4</v>
      </c>
      <c r="AE13" s="44">
        <v>4</v>
      </c>
      <c r="AF13" s="44">
        <v>4</v>
      </c>
      <c r="AG13" s="44">
        <v>4</v>
      </c>
      <c r="AH13" s="44">
        <v>4</v>
      </c>
      <c r="AI13" s="45">
        <f t="shared" si="31"/>
        <v>119</v>
      </c>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BY16" s="11"/>
      <c r="BZ16" s="11"/>
      <c r="CA16" s="11"/>
      <c r="CB16" s="11"/>
      <c r="CC16" s="11"/>
      <c r="CD16" s="11"/>
      <c r="CE16" s="11"/>
      <c r="CF16" s="11"/>
      <c r="CG16" s="11"/>
      <c r="CH16" s="11"/>
      <c r="CI16" s="11"/>
    </row>
    <row r="17" spans="1:87" s="10" customFormat="1" ht="12.75">
      <c r="A17" s="29"/>
      <c r="B17" s="30"/>
      <c r="C17" s="31" t="s">
        <v>13</v>
      </c>
      <c r="D17" s="33">
        <v>10</v>
      </c>
      <c r="E17" s="33">
        <v>9</v>
      </c>
      <c r="F17" s="33">
        <v>6</v>
      </c>
      <c r="G17" s="33">
        <v>7</v>
      </c>
      <c r="H17" s="33">
        <v>9</v>
      </c>
      <c r="I17" s="33">
        <v>11</v>
      </c>
      <c r="J17" s="33">
        <v>11</v>
      </c>
      <c r="K17" s="33">
        <v>9</v>
      </c>
      <c r="L17" s="33">
        <v>10</v>
      </c>
      <c r="M17" s="33">
        <v>10</v>
      </c>
      <c r="N17" s="33">
        <v>9</v>
      </c>
      <c r="O17" s="33">
        <v>10</v>
      </c>
      <c r="P17" s="33">
        <v>10</v>
      </c>
      <c r="Q17" s="33">
        <v>9</v>
      </c>
      <c r="R17" s="33">
        <v>10</v>
      </c>
      <c r="S17" s="33">
        <v>12</v>
      </c>
      <c r="T17" s="33">
        <v>11</v>
      </c>
      <c r="U17" s="33">
        <v>11</v>
      </c>
      <c r="V17" s="33">
        <v>10</v>
      </c>
      <c r="W17" s="33">
        <v>9</v>
      </c>
      <c r="X17" s="33">
        <v>9</v>
      </c>
      <c r="Y17" s="33">
        <v>8</v>
      </c>
      <c r="Z17" s="33">
        <v>13</v>
      </c>
      <c r="AA17" s="33">
        <v>11</v>
      </c>
      <c r="AB17" s="33">
        <v>12</v>
      </c>
      <c r="AC17" s="33">
        <v>13</v>
      </c>
      <c r="AD17" s="33">
        <v>9</v>
      </c>
      <c r="AE17" s="33">
        <v>11</v>
      </c>
      <c r="AF17" s="33">
        <v>13</v>
      </c>
      <c r="AG17" s="33">
        <v>13</v>
      </c>
      <c r="AH17" s="33">
        <v>13</v>
      </c>
      <c r="AI17" s="34">
        <f t="shared" si="31"/>
        <v>318</v>
      </c>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BY18" s="11"/>
      <c r="BZ18" s="11"/>
      <c r="CA18" s="11"/>
      <c r="CB18" s="11"/>
      <c r="CC18" s="11"/>
      <c r="CD18" s="11"/>
      <c r="CE18" s="11"/>
      <c r="CF18" s="11"/>
      <c r="CG18" s="11"/>
      <c r="CH18" s="11"/>
      <c r="CI18" s="11"/>
    </row>
    <row r="19" spans="1:87" s="10" customFormat="1" ht="12.75">
      <c r="A19" s="29"/>
      <c r="B19" s="30"/>
      <c r="C19" s="31" t="s">
        <v>13</v>
      </c>
      <c r="D19" s="33">
        <v>4</v>
      </c>
      <c r="E19" s="33">
        <v>4</v>
      </c>
      <c r="F19" s="33">
        <v>4</v>
      </c>
      <c r="G19" s="33">
        <v>3</v>
      </c>
      <c r="H19" s="33">
        <v>3</v>
      </c>
      <c r="I19" s="33">
        <v>3</v>
      </c>
      <c r="J19" s="33">
        <v>2</v>
      </c>
      <c r="K19" s="33">
        <v>4</v>
      </c>
      <c r="L19" s="33">
        <v>5</v>
      </c>
      <c r="M19" s="33">
        <v>5</v>
      </c>
      <c r="N19" s="33">
        <v>3</v>
      </c>
      <c r="O19" s="33">
        <v>4</v>
      </c>
      <c r="P19" s="33">
        <v>4</v>
      </c>
      <c r="Q19" s="33">
        <v>4</v>
      </c>
      <c r="R19" s="33">
        <v>3</v>
      </c>
      <c r="S19" s="33">
        <v>2</v>
      </c>
      <c r="T19" s="33">
        <v>2</v>
      </c>
      <c r="U19" s="33">
        <v>2</v>
      </c>
      <c r="V19" s="33">
        <v>2</v>
      </c>
      <c r="W19" s="33">
        <v>3</v>
      </c>
      <c r="X19" s="33">
        <v>4</v>
      </c>
      <c r="Y19" s="33">
        <v>4</v>
      </c>
      <c r="Z19" s="33">
        <v>4</v>
      </c>
      <c r="AA19" s="33">
        <v>3</v>
      </c>
      <c r="AB19" s="33">
        <v>3</v>
      </c>
      <c r="AC19" s="33">
        <v>2</v>
      </c>
      <c r="AD19" s="33">
        <v>2</v>
      </c>
      <c r="AE19" s="33">
        <v>3</v>
      </c>
      <c r="AF19" s="33">
        <v>4</v>
      </c>
      <c r="AG19" s="33">
        <v>4</v>
      </c>
      <c r="AH19" s="33">
        <v>4</v>
      </c>
      <c r="AI19" s="34">
        <f t="shared" si="31"/>
        <v>103</v>
      </c>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BY20" s="11"/>
      <c r="BZ20" s="11"/>
      <c r="CA20" s="11"/>
      <c r="CB20" s="11"/>
      <c r="CC20" s="11"/>
      <c r="CD20" s="11"/>
      <c r="CE20" s="11"/>
      <c r="CF20" s="11"/>
      <c r="CG20" s="11"/>
      <c r="CH20" s="11"/>
      <c r="CI20" s="11"/>
    </row>
    <row r="21" spans="1:87" s="10" customFormat="1" ht="12.75">
      <c r="A21" s="40"/>
      <c r="B21" s="41"/>
      <c r="C21" s="42" t="s">
        <v>13</v>
      </c>
      <c r="D21" s="44">
        <v>2</v>
      </c>
      <c r="E21" s="44">
        <v>3</v>
      </c>
      <c r="F21" s="44">
        <v>1</v>
      </c>
      <c r="G21" s="44">
        <v>1</v>
      </c>
      <c r="H21" s="44">
        <v>1</v>
      </c>
      <c r="I21" s="44">
        <v>2</v>
      </c>
      <c r="J21" s="44">
        <v>2</v>
      </c>
      <c r="K21" s="44">
        <v>4</v>
      </c>
      <c r="L21" s="44">
        <v>4</v>
      </c>
      <c r="M21" s="44">
        <v>4</v>
      </c>
      <c r="N21" s="44">
        <v>4</v>
      </c>
      <c r="O21" s="44">
        <v>1</v>
      </c>
      <c r="P21" s="44">
        <v>2</v>
      </c>
      <c r="Q21" s="44">
        <v>4</v>
      </c>
      <c r="R21" s="44">
        <v>4</v>
      </c>
      <c r="S21" s="44">
        <v>4</v>
      </c>
      <c r="T21" s="44">
        <v>3</v>
      </c>
      <c r="U21" s="44">
        <v>2</v>
      </c>
      <c r="V21" s="44">
        <v>2</v>
      </c>
      <c r="W21" s="44">
        <v>3</v>
      </c>
      <c r="X21" s="44">
        <v>4</v>
      </c>
      <c r="Y21" s="44">
        <v>4</v>
      </c>
      <c r="Z21" s="44">
        <v>4</v>
      </c>
      <c r="AA21" s="44">
        <v>4</v>
      </c>
      <c r="AB21" s="44">
        <v>4</v>
      </c>
      <c r="AC21" s="44">
        <v>4</v>
      </c>
      <c r="AD21" s="44">
        <v>4</v>
      </c>
      <c r="AE21" s="44">
        <v>4</v>
      </c>
      <c r="AF21" s="44">
        <v>3</v>
      </c>
      <c r="AG21" s="44">
        <v>4</v>
      </c>
      <c r="AH21" s="44">
        <v>4</v>
      </c>
      <c r="AI21" s="45">
        <f t="shared" si="31"/>
        <v>96</v>
      </c>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40"/>
      <c r="B23" s="41"/>
      <c r="C23" s="42" t="s">
        <v>13</v>
      </c>
      <c r="D23" s="44">
        <v>8</v>
      </c>
      <c r="E23" s="44">
        <v>7</v>
      </c>
      <c r="F23" s="44">
        <v>4</v>
      </c>
      <c r="G23" s="44">
        <v>3</v>
      </c>
      <c r="H23" s="44">
        <v>5</v>
      </c>
      <c r="I23" s="44">
        <v>6</v>
      </c>
      <c r="J23" s="44">
        <v>10</v>
      </c>
      <c r="K23" s="44">
        <v>10</v>
      </c>
      <c r="L23" s="44">
        <v>8</v>
      </c>
      <c r="M23" s="44">
        <v>8</v>
      </c>
      <c r="N23" s="44">
        <v>8</v>
      </c>
      <c r="O23" s="44">
        <v>9</v>
      </c>
      <c r="P23" s="44">
        <v>10</v>
      </c>
      <c r="Q23" s="44">
        <v>9</v>
      </c>
      <c r="R23" s="44">
        <v>8</v>
      </c>
      <c r="S23" s="44">
        <v>7</v>
      </c>
      <c r="T23" s="44">
        <v>6</v>
      </c>
      <c r="U23" s="44">
        <v>6</v>
      </c>
      <c r="V23" s="44">
        <v>8</v>
      </c>
      <c r="W23" s="44">
        <v>7</v>
      </c>
      <c r="X23" s="44">
        <v>7</v>
      </c>
      <c r="Y23" s="44">
        <v>7</v>
      </c>
      <c r="Z23" s="44">
        <v>4</v>
      </c>
      <c r="AA23" s="44">
        <v>5</v>
      </c>
      <c r="AB23" s="44">
        <v>4</v>
      </c>
      <c r="AC23" s="44">
        <v>5</v>
      </c>
      <c r="AD23" s="44">
        <v>4</v>
      </c>
      <c r="AE23" s="44">
        <v>4</v>
      </c>
      <c r="AF23" s="44">
        <v>6</v>
      </c>
      <c r="AG23" s="44">
        <v>9</v>
      </c>
      <c r="AH23" s="33">
        <v>8</v>
      </c>
      <c r="AI23" s="45">
        <f t="shared" si="31"/>
        <v>210</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 r="A25" s="48" t="s">
        <v>9</v>
      </c>
      <c r="B25" s="48"/>
      <c r="C25" s="49"/>
      <c r="D25" s="50">
        <v>64</v>
      </c>
      <c r="E25" s="51">
        <v>95</v>
      </c>
      <c r="F25" s="51">
        <v>80</v>
      </c>
      <c r="G25" s="51">
        <v>70</v>
      </c>
      <c r="H25" s="51">
        <v>57</v>
      </c>
      <c r="I25" s="51">
        <v>92</v>
      </c>
      <c r="J25" s="51">
        <v>74</v>
      </c>
      <c r="K25" s="51">
        <v>82</v>
      </c>
      <c r="L25" s="51">
        <v>63</v>
      </c>
      <c r="M25" s="51">
        <v>69</v>
      </c>
      <c r="N25" s="51">
        <v>64</v>
      </c>
      <c r="O25" s="51">
        <v>68</v>
      </c>
      <c r="P25" s="51">
        <v>94</v>
      </c>
      <c r="Q25" s="51">
        <v>76</v>
      </c>
      <c r="R25" s="51">
        <v>81</v>
      </c>
      <c r="S25" s="51">
        <v>93</v>
      </c>
      <c r="T25" s="51">
        <v>112</v>
      </c>
      <c r="U25" s="51">
        <v>89</v>
      </c>
      <c r="V25" s="51">
        <v>68</v>
      </c>
      <c r="W25" s="51">
        <v>71</v>
      </c>
      <c r="X25" s="51">
        <v>85</v>
      </c>
      <c r="Y25" s="51">
        <v>84</v>
      </c>
      <c r="Z25" s="51">
        <v>79</v>
      </c>
      <c r="AA25" s="51">
        <v>87</v>
      </c>
      <c r="AB25" s="51">
        <v>73</v>
      </c>
      <c r="AC25" s="51">
        <v>87</v>
      </c>
      <c r="AD25" s="51">
        <v>107</v>
      </c>
      <c r="AE25" s="51">
        <v>78</v>
      </c>
      <c r="AF25" s="51">
        <v>52</v>
      </c>
      <c r="AG25" s="51">
        <v>89</v>
      </c>
      <c r="AH25" s="51">
        <v>101</v>
      </c>
      <c r="AI25" s="52">
        <f aca="true" t="shared" si="32" ref="AI25:AI46">SUM(D25:AH25)</f>
        <v>2484</v>
      </c>
      <c r="AS25" s="10"/>
      <c r="BY25" s="46"/>
      <c r="BZ25" s="46"/>
      <c r="CA25" s="46"/>
      <c r="CB25" s="46"/>
      <c r="CC25" s="46"/>
      <c r="CD25" s="46"/>
      <c r="CE25" s="46"/>
      <c r="CF25" s="46"/>
      <c r="CG25" s="46"/>
      <c r="CH25" s="46"/>
      <c r="CI25" s="46"/>
    </row>
    <row r="26" spans="1:87" s="53" customFormat="1" ht="12.75">
      <c r="A26" s="54" t="s">
        <v>12</v>
      </c>
      <c r="B26" s="54"/>
      <c r="C26" s="55"/>
      <c r="D26" s="56">
        <v>52</v>
      </c>
      <c r="E26" s="57">
        <v>89</v>
      </c>
      <c r="F26" s="57">
        <v>79</v>
      </c>
      <c r="G26" s="57">
        <v>84</v>
      </c>
      <c r="H26" s="57">
        <v>64</v>
      </c>
      <c r="I26" s="57">
        <v>98</v>
      </c>
      <c r="J26" s="57">
        <v>74</v>
      </c>
      <c r="K26" s="57">
        <v>83</v>
      </c>
      <c r="L26" s="57">
        <v>73</v>
      </c>
      <c r="M26" s="57">
        <v>76</v>
      </c>
      <c r="N26" s="57">
        <v>87</v>
      </c>
      <c r="O26" s="57">
        <v>91</v>
      </c>
      <c r="P26" s="57">
        <v>94</v>
      </c>
      <c r="Q26" s="57">
        <v>70</v>
      </c>
      <c r="R26" s="57">
        <v>75</v>
      </c>
      <c r="S26" s="57">
        <v>96</v>
      </c>
      <c r="T26" s="57">
        <v>90</v>
      </c>
      <c r="U26" s="57">
        <v>90</v>
      </c>
      <c r="V26" s="57">
        <v>76</v>
      </c>
      <c r="W26" s="57">
        <v>101</v>
      </c>
      <c r="X26" s="57">
        <v>65</v>
      </c>
      <c r="Y26" s="57">
        <v>103</v>
      </c>
      <c r="Z26" s="57">
        <v>93</v>
      </c>
      <c r="AA26" s="57">
        <v>74</v>
      </c>
      <c r="AB26" s="57">
        <v>71</v>
      </c>
      <c r="AC26" s="57">
        <v>99</v>
      </c>
      <c r="AD26" s="57">
        <v>95</v>
      </c>
      <c r="AE26" s="57">
        <v>97</v>
      </c>
      <c r="AF26" s="57">
        <v>33</v>
      </c>
      <c r="AG26" s="57">
        <v>111</v>
      </c>
      <c r="AH26" s="57">
        <v>89</v>
      </c>
      <c r="AI26" s="58">
        <f t="shared" si="32"/>
        <v>2572</v>
      </c>
      <c r="AS26" s="10"/>
      <c r="BY26" s="46"/>
      <c r="BZ26" s="46"/>
      <c r="CA26" s="46"/>
      <c r="CB26" s="46"/>
      <c r="CC26" s="46"/>
      <c r="CD26" s="46"/>
      <c r="CE26" s="46"/>
      <c r="CF26" s="46"/>
      <c r="CG26" s="46"/>
      <c r="CH26" s="46"/>
      <c r="CI26" s="46"/>
    </row>
    <row r="27" spans="1:87" s="53" customFormat="1" ht="12.75" customHeight="1">
      <c r="A27" s="59" t="s">
        <v>14</v>
      </c>
      <c r="B27" s="60" t="s">
        <v>29</v>
      </c>
      <c r="C27" s="61"/>
      <c r="D27" s="62">
        <v>154</v>
      </c>
      <c r="E27" s="47">
        <v>227</v>
      </c>
      <c r="F27" s="47">
        <v>196</v>
      </c>
      <c r="G27" s="47">
        <v>196</v>
      </c>
      <c r="H27" s="47">
        <v>216</v>
      </c>
      <c r="I27" s="47">
        <v>193</v>
      </c>
      <c r="J27" s="47">
        <v>203</v>
      </c>
      <c r="K27" s="47">
        <v>189</v>
      </c>
      <c r="L27" s="47">
        <v>183</v>
      </c>
      <c r="M27" s="47">
        <v>182</v>
      </c>
      <c r="N27" s="47">
        <v>187</v>
      </c>
      <c r="O27" s="47">
        <v>209</v>
      </c>
      <c r="P27" s="47">
        <v>224</v>
      </c>
      <c r="Q27" s="47">
        <v>222</v>
      </c>
      <c r="R27" s="47">
        <v>191</v>
      </c>
      <c r="S27" s="47">
        <v>228</v>
      </c>
      <c r="T27" s="47">
        <v>222</v>
      </c>
      <c r="U27" s="47">
        <v>208</v>
      </c>
      <c r="V27" s="47">
        <v>250</v>
      </c>
      <c r="W27" s="47">
        <v>224</v>
      </c>
      <c r="X27" s="47">
        <v>198</v>
      </c>
      <c r="Y27" s="47">
        <v>184</v>
      </c>
      <c r="Z27" s="47">
        <v>247</v>
      </c>
      <c r="AA27" s="47">
        <v>219</v>
      </c>
      <c r="AB27" s="47">
        <v>232</v>
      </c>
      <c r="AC27" s="47">
        <v>220</v>
      </c>
      <c r="AD27" s="47">
        <v>241</v>
      </c>
      <c r="AE27" s="47">
        <v>290</v>
      </c>
      <c r="AF27" s="47">
        <v>165</v>
      </c>
      <c r="AG27" s="47">
        <v>236</v>
      </c>
      <c r="AH27" s="47">
        <v>235</v>
      </c>
      <c r="AI27" s="39">
        <f t="shared" si="32"/>
        <v>6571</v>
      </c>
      <c r="AM27" s="53" t="s">
        <v>73</v>
      </c>
      <c r="AS27" s="10"/>
      <c r="AT27" s="10"/>
      <c r="AU27" s="10"/>
      <c r="BY27" s="46"/>
      <c r="BZ27" s="46"/>
      <c r="CA27" s="46"/>
      <c r="CB27" s="46"/>
      <c r="CC27" s="46"/>
      <c r="CD27" s="46"/>
      <c r="CE27" s="46"/>
      <c r="CF27" s="46"/>
      <c r="CG27" s="46"/>
      <c r="CH27" s="46"/>
      <c r="CI27" s="46"/>
    </row>
    <row r="28" spans="1:87" s="53" customFormat="1" ht="12.75">
      <c r="A28" s="59"/>
      <c r="B28" s="63" t="s">
        <v>30</v>
      </c>
      <c r="C28" s="64"/>
      <c r="D28" s="32">
        <v>125</v>
      </c>
      <c r="E28" s="33">
        <v>184</v>
      </c>
      <c r="F28" s="33">
        <v>158</v>
      </c>
      <c r="G28" s="33">
        <v>171</v>
      </c>
      <c r="H28" s="33">
        <v>171</v>
      </c>
      <c r="I28" s="33">
        <v>169</v>
      </c>
      <c r="J28" s="33">
        <v>165</v>
      </c>
      <c r="K28" s="33">
        <v>159</v>
      </c>
      <c r="L28" s="33">
        <v>152</v>
      </c>
      <c r="M28" s="33">
        <v>152</v>
      </c>
      <c r="N28" s="33">
        <v>157</v>
      </c>
      <c r="O28" s="33">
        <v>167</v>
      </c>
      <c r="P28" s="33">
        <v>184</v>
      </c>
      <c r="Q28" s="33">
        <v>176</v>
      </c>
      <c r="R28" s="33">
        <v>159</v>
      </c>
      <c r="S28" s="33">
        <v>173</v>
      </c>
      <c r="T28" s="33">
        <v>173</v>
      </c>
      <c r="U28" s="33">
        <v>164</v>
      </c>
      <c r="V28" s="33">
        <v>201</v>
      </c>
      <c r="W28" s="33">
        <v>178</v>
      </c>
      <c r="X28" s="33">
        <v>161</v>
      </c>
      <c r="Y28" s="33">
        <v>151</v>
      </c>
      <c r="Z28" s="33">
        <v>195</v>
      </c>
      <c r="AA28" s="47">
        <v>178</v>
      </c>
      <c r="AB28" s="47">
        <v>178</v>
      </c>
      <c r="AC28" s="33">
        <v>178</v>
      </c>
      <c r="AD28" s="33">
        <v>193</v>
      </c>
      <c r="AE28" s="47">
        <v>229</v>
      </c>
      <c r="AF28" s="47">
        <v>121</v>
      </c>
      <c r="AG28" s="47">
        <v>185</v>
      </c>
      <c r="AH28" s="47">
        <v>201</v>
      </c>
      <c r="AI28" s="34">
        <f t="shared" si="32"/>
        <v>5308</v>
      </c>
      <c r="AS28" s="10"/>
      <c r="AT28" s="10"/>
      <c r="AU28" s="10"/>
      <c r="BY28" s="46"/>
      <c r="BZ28" s="46"/>
      <c r="CA28" s="46"/>
      <c r="CB28" s="46"/>
      <c r="CC28" s="46"/>
      <c r="CD28" s="46"/>
      <c r="CE28" s="46"/>
      <c r="CF28" s="46"/>
      <c r="CG28" s="46"/>
      <c r="CH28" s="46"/>
      <c r="CI28" s="46"/>
    </row>
    <row r="29" spans="1:87" s="53" customFormat="1" ht="12.75" customHeight="1">
      <c r="A29" s="59" t="s">
        <v>16</v>
      </c>
      <c r="B29" s="60" t="s">
        <v>29</v>
      </c>
      <c r="C29" s="61"/>
      <c r="D29" s="62">
        <v>57</v>
      </c>
      <c r="E29" s="47">
        <v>87</v>
      </c>
      <c r="F29" s="47">
        <v>90</v>
      </c>
      <c r="G29" s="47">
        <v>81</v>
      </c>
      <c r="H29" s="47">
        <v>78</v>
      </c>
      <c r="I29" s="47">
        <v>96</v>
      </c>
      <c r="J29" s="47">
        <v>73</v>
      </c>
      <c r="K29" s="47">
        <v>85</v>
      </c>
      <c r="L29" s="47">
        <v>72</v>
      </c>
      <c r="M29" s="47">
        <v>59</v>
      </c>
      <c r="N29" s="47">
        <v>83</v>
      </c>
      <c r="O29" s="47">
        <v>88</v>
      </c>
      <c r="P29" s="47">
        <v>95</v>
      </c>
      <c r="Q29" s="47">
        <v>94</v>
      </c>
      <c r="R29" s="47">
        <v>84</v>
      </c>
      <c r="S29" s="47">
        <v>92</v>
      </c>
      <c r="T29" s="47">
        <v>83</v>
      </c>
      <c r="U29" s="47">
        <v>91</v>
      </c>
      <c r="V29" s="47">
        <v>89</v>
      </c>
      <c r="W29" s="47">
        <v>82</v>
      </c>
      <c r="X29" s="47">
        <v>76</v>
      </c>
      <c r="Y29" s="47">
        <v>62</v>
      </c>
      <c r="Z29" s="47">
        <v>87</v>
      </c>
      <c r="AA29" s="47">
        <v>64</v>
      </c>
      <c r="AB29" s="47">
        <v>90</v>
      </c>
      <c r="AC29" s="47">
        <v>66</v>
      </c>
      <c r="AD29" s="47">
        <v>114</v>
      </c>
      <c r="AE29" s="47">
        <v>93</v>
      </c>
      <c r="AF29" s="47">
        <v>22</v>
      </c>
      <c r="AG29" s="47">
        <v>88</v>
      </c>
      <c r="AH29" s="47">
        <v>82</v>
      </c>
      <c r="AI29" s="39">
        <f t="shared" si="32"/>
        <v>2503</v>
      </c>
      <c r="AS29" s="10"/>
      <c r="AT29" s="10"/>
      <c r="AU29" s="10"/>
      <c r="BY29" s="46"/>
      <c r="BZ29" s="46"/>
      <c r="CA29" s="46"/>
      <c r="CB29" s="46"/>
      <c r="CC29" s="46"/>
      <c r="CD29" s="46"/>
      <c r="CE29" s="46"/>
      <c r="CF29" s="46"/>
      <c r="CG29" s="46"/>
      <c r="CH29" s="46"/>
      <c r="CI29" s="46"/>
    </row>
    <row r="30" spans="1:87" s="53" customFormat="1" ht="12.75">
      <c r="A30" s="59"/>
      <c r="B30" s="63" t="s">
        <v>30</v>
      </c>
      <c r="C30" s="64"/>
      <c r="D30" s="62">
        <v>52</v>
      </c>
      <c r="E30" s="47">
        <v>86</v>
      </c>
      <c r="F30" s="47">
        <v>87</v>
      </c>
      <c r="G30" s="47">
        <v>79</v>
      </c>
      <c r="H30" s="47">
        <v>76</v>
      </c>
      <c r="I30" s="47">
        <v>90</v>
      </c>
      <c r="J30" s="47">
        <v>70</v>
      </c>
      <c r="K30" s="47">
        <v>83</v>
      </c>
      <c r="L30" s="47">
        <v>71</v>
      </c>
      <c r="M30" s="47">
        <v>58</v>
      </c>
      <c r="N30" s="47">
        <v>81</v>
      </c>
      <c r="O30" s="47">
        <v>87</v>
      </c>
      <c r="P30" s="47">
        <v>88</v>
      </c>
      <c r="Q30" s="47">
        <v>82</v>
      </c>
      <c r="R30" s="33">
        <v>83</v>
      </c>
      <c r="S30" s="33">
        <v>87</v>
      </c>
      <c r="T30" s="33">
        <v>82</v>
      </c>
      <c r="U30" s="33">
        <v>89</v>
      </c>
      <c r="V30" s="33">
        <v>84</v>
      </c>
      <c r="W30" s="33">
        <v>77</v>
      </c>
      <c r="X30" s="33">
        <v>74</v>
      </c>
      <c r="Y30" s="33">
        <v>59</v>
      </c>
      <c r="Z30" s="33">
        <v>86</v>
      </c>
      <c r="AA30" s="33">
        <v>62</v>
      </c>
      <c r="AB30" s="33">
        <v>83</v>
      </c>
      <c r="AC30" s="33">
        <v>65</v>
      </c>
      <c r="AD30" s="33">
        <v>100</v>
      </c>
      <c r="AE30" s="33">
        <v>82</v>
      </c>
      <c r="AF30" s="33">
        <v>22</v>
      </c>
      <c r="AG30" s="33">
        <v>83</v>
      </c>
      <c r="AH30" s="33">
        <v>82</v>
      </c>
      <c r="AI30" s="34">
        <f t="shared" si="32"/>
        <v>2390</v>
      </c>
      <c r="AS30" s="10"/>
      <c r="AT30" s="10"/>
      <c r="AU30" s="10"/>
      <c r="BY30" s="46"/>
      <c r="BZ30" s="46"/>
      <c r="CA30" s="46"/>
      <c r="CB30" s="46"/>
      <c r="CC30" s="46"/>
      <c r="CD30" s="46"/>
      <c r="CE30" s="46"/>
      <c r="CF30" s="46"/>
      <c r="CG30" s="46"/>
      <c r="CH30" s="46"/>
      <c r="CI30" s="46"/>
    </row>
    <row r="31" spans="1:87" s="53" customFormat="1" ht="12.75" customHeight="1">
      <c r="A31" s="65" t="s">
        <v>17</v>
      </c>
      <c r="B31" s="66" t="s">
        <v>31</v>
      </c>
      <c r="C31" s="61" t="s">
        <v>29</v>
      </c>
      <c r="D31" s="37">
        <v>51</v>
      </c>
      <c r="E31" s="38">
        <v>75</v>
      </c>
      <c r="F31" s="38">
        <v>83</v>
      </c>
      <c r="G31" s="38">
        <v>74</v>
      </c>
      <c r="H31" s="38">
        <v>84</v>
      </c>
      <c r="I31" s="38">
        <v>77</v>
      </c>
      <c r="J31" s="38">
        <v>65</v>
      </c>
      <c r="K31" s="38">
        <v>75</v>
      </c>
      <c r="L31" s="38">
        <v>49</v>
      </c>
      <c r="M31" s="38">
        <v>58</v>
      </c>
      <c r="N31" s="38">
        <v>93</v>
      </c>
      <c r="O31" s="38">
        <v>99</v>
      </c>
      <c r="P31" s="38">
        <v>74</v>
      </c>
      <c r="Q31" s="38">
        <v>65</v>
      </c>
      <c r="R31" s="38">
        <v>79</v>
      </c>
      <c r="S31" s="38">
        <v>97</v>
      </c>
      <c r="T31" s="38">
        <v>83</v>
      </c>
      <c r="U31" s="38">
        <v>89</v>
      </c>
      <c r="V31" s="38">
        <v>102</v>
      </c>
      <c r="W31" s="38">
        <v>72</v>
      </c>
      <c r="X31" s="67">
        <v>69</v>
      </c>
      <c r="Y31" s="67">
        <v>74</v>
      </c>
      <c r="Z31" s="67">
        <v>79</v>
      </c>
      <c r="AA31" s="67">
        <v>73</v>
      </c>
      <c r="AB31" s="67">
        <v>104</v>
      </c>
      <c r="AC31" s="38">
        <v>79</v>
      </c>
      <c r="AD31" s="67">
        <v>93</v>
      </c>
      <c r="AE31" s="67">
        <v>96</v>
      </c>
      <c r="AF31" s="67">
        <v>72</v>
      </c>
      <c r="AG31" s="67">
        <v>79</v>
      </c>
      <c r="AH31" s="67">
        <v>101</v>
      </c>
      <c r="AI31" s="39">
        <f t="shared" si="32"/>
        <v>2463</v>
      </c>
      <c r="AS31" s="10"/>
      <c r="AT31" s="10"/>
      <c r="AU31" s="10"/>
      <c r="BY31" s="46"/>
      <c r="BZ31" s="46"/>
      <c r="CA31" s="46"/>
      <c r="CB31" s="46"/>
      <c r="CC31" s="46"/>
      <c r="CD31" s="46"/>
      <c r="CE31" s="46"/>
      <c r="CF31" s="46"/>
      <c r="CG31" s="46"/>
      <c r="CH31" s="46"/>
      <c r="CI31" s="46"/>
    </row>
    <row r="32" spans="1:87" s="53" customFormat="1" ht="12.75" customHeight="1">
      <c r="A32" s="68"/>
      <c r="B32" s="63"/>
      <c r="C32" s="64" t="s">
        <v>30</v>
      </c>
      <c r="D32" s="50">
        <v>50</v>
      </c>
      <c r="E32" s="51">
        <v>74</v>
      </c>
      <c r="F32" s="51">
        <v>82</v>
      </c>
      <c r="G32" s="51">
        <v>72</v>
      </c>
      <c r="H32" s="51">
        <v>84</v>
      </c>
      <c r="I32" s="51">
        <v>74</v>
      </c>
      <c r="J32" s="51">
        <v>65</v>
      </c>
      <c r="K32" s="51">
        <v>73</v>
      </c>
      <c r="L32" s="51">
        <v>48</v>
      </c>
      <c r="M32" s="51">
        <v>56</v>
      </c>
      <c r="N32" s="51">
        <v>93</v>
      </c>
      <c r="O32" s="51">
        <v>96</v>
      </c>
      <c r="P32" s="51">
        <v>74</v>
      </c>
      <c r="Q32" s="51">
        <v>65</v>
      </c>
      <c r="R32" s="51">
        <v>78</v>
      </c>
      <c r="S32" s="51">
        <v>94</v>
      </c>
      <c r="T32" s="51">
        <v>81</v>
      </c>
      <c r="U32" s="51">
        <v>86</v>
      </c>
      <c r="V32" s="51">
        <v>101</v>
      </c>
      <c r="W32" s="51">
        <v>71</v>
      </c>
      <c r="X32" s="69">
        <v>69</v>
      </c>
      <c r="Y32" s="69">
        <v>74</v>
      </c>
      <c r="Z32" s="69">
        <v>78</v>
      </c>
      <c r="AA32" s="69">
        <v>70</v>
      </c>
      <c r="AB32" s="69">
        <v>103</v>
      </c>
      <c r="AC32" s="51">
        <v>77</v>
      </c>
      <c r="AD32" s="69">
        <v>91</v>
      </c>
      <c r="AE32" s="69">
        <v>96</v>
      </c>
      <c r="AF32" s="69">
        <v>72</v>
      </c>
      <c r="AG32" s="69">
        <v>78</v>
      </c>
      <c r="AH32" s="69">
        <v>100</v>
      </c>
      <c r="AI32" s="70">
        <f t="shared" si="32"/>
        <v>2425</v>
      </c>
      <c r="AJ32" s="53">
        <f>AI32+AI34+AI36+AI38</f>
        <v>7199</v>
      </c>
      <c r="AS32" s="10"/>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c r="E33" s="38">
        <v>4</v>
      </c>
      <c r="F33" s="38" t="s">
        <v>21</v>
      </c>
      <c r="G33" s="38" t="s">
        <v>21</v>
      </c>
      <c r="H33" s="38">
        <v>1</v>
      </c>
      <c r="I33" s="38" t="s">
        <v>21</v>
      </c>
      <c r="J33" s="38">
        <v>1</v>
      </c>
      <c r="K33" s="38">
        <v>4</v>
      </c>
      <c r="L33" s="38" t="s">
        <v>21</v>
      </c>
      <c r="M33" s="38">
        <v>3</v>
      </c>
      <c r="N33" s="38">
        <v>2</v>
      </c>
      <c r="O33" s="38">
        <v>2</v>
      </c>
      <c r="P33" s="38">
        <v>2</v>
      </c>
      <c r="Q33" s="38">
        <v>1</v>
      </c>
      <c r="R33" s="38">
        <v>2</v>
      </c>
      <c r="S33" s="38">
        <v>3</v>
      </c>
      <c r="T33" s="38">
        <v>4</v>
      </c>
      <c r="U33" s="38">
        <v>3</v>
      </c>
      <c r="V33" s="38" t="s">
        <v>21</v>
      </c>
      <c r="W33" s="38">
        <v>2</v>
      </c>
      <c r="X33" s="67">
        <v>4</v>
      </c>
      <c r="Y33" s="67" t="s">
        <v>21</v>
      </c>
      <c r="Z33" s="67" t="s">
        <v>21</v>
      </c>
      <c r="AA33" s="67">
        <v>1</v>
      </c>
      <c r="AB33" s="67" t="s">
        <v>21</v>
      </c>
      <c r="AC33" s="38">
        <v>1</v>
      </c>
      <c r="AD33" s="67">
        <v>2</v>
      </c>
      <c r="AE33" s="67" t="s">
        <v>21</v>
      </c>
      <c r="AF33" s="67">
        <v>1</v>
      </c>
      <c r="AG33" s="67">
        <v>3</v>
      </c>
      <c r="AH33" s="67" t="s">
        <v>21</v>
      </c>
      <c r="AI33" s="39">
        <f t="shared" si="32"/>
        <v>46</v>
      </c>
      <c r="AS33" s="10"/>
      <c r="AT33" s="10"/>
      <c r="AU33" s="10"/>
      <c r="BY33" s="46"/>
      <c r="BZ33" s="46"/>
      <c r="CA33" s="46"/>
      <c r="CB33" s="46"/>
      <c r="CC33" s="46"/>
      <c r="CD33" s="46"/>
      <c r="CE33" s="46"/>
      <c r="CF33" s="46"/>
      <c r="CG33" s="46"/>
      <c r="CH33" s="46"/>
      <c r="CI33" s="46"/>
    </row>
    <row r="34" spans="1:87" s="53" customFormat="1" ht="12.75" customHeight="1">
      <c r="A34" s="68"/>
      <c r="B34" s="63"/>
      <c r="C34" s="64" t="s">
        <v>30</v>
      </c>
      <c r="D34" s="50"/>
      <c r="E34" s="51">
        <v>4</v>
      </c>
      <c r="F34" s="51" t="s">
        <v>21</v>
      </c>
      <c r="G34" s="51" t="s">
        <v>21</v>
      </c>
      <c r="H34" s="51">
        <v>1</v>
      </c>
      <c r="I34" s="51" t="s">
        <v>21</v>
      </c>
      <c r="J34" s="51">
        <v>1</v>
      </c>
      <c r="K34" s="51">
        <v>4</v>
      </c>
      <c r="L34" s="51" t="s">
        <v>21</v>
      </c>
      <c r="M34" s="51">
        <v>3</v>
      </c>
      <c r="N34" s="51">
        <v>2</v>
      </c>
      <c r="O34" s="51">
        <v>2</v>
      </c>
      <c r="P34" s="51">
        <v>2</v>
      </c>
      <c r="Q34" s="51">
        <v>1</v>
      </c>
      <c r="R34" s="51">
        <v>2</v>
      </c>
      <c r="S34" s="51">
        <v>3</v>
      </c>
      <c r="T34" s="51">
        <v>4</v>
      </c>
      <c r="U34" s="51">
        <v>3</v>
      </c>
      <c r="V34" s="51" t="s">
        <v>21</v>
      </c>
      <c r="W34" s="51">
        <v>2</v>
      </c>
      <c r="X34" s="69">
        <v>4</v>
      </c>
      <c r="Y34" s="69" t="s">
        <v>21</v>
      </c>
      <c r="Z34" s="69" t="s">
        <v>21</v>
      </c>
      <c r="AA34" s="69">
        <v>1</v>
      </c>
      <c r="AB34" s="69" t="s">
        <v>21</v>
      </c>
      <c r="AC34" s="51">
        <v>1</v>
      </c>
      <c r="AD34" s="69">
        <v>2</v>
      </c>
      <c r="AE34" s="69" t="s">
        <v>21</v>
      </c>
      <c r="AF34" s="69">
        <v>1</v>
      </c>
      <c r="AG34" s="69">
        <v>3</v>
      </c>
      <c r="AH34" s="69" t="s">
        <v>21</v>
      </c>
      <c r="AI34" s="70">
        <f t="shared" si="32"/>
        <v>46</v>
      </c>
      <c r="AS34" s="10"/>
      <c r="AT34" s="10"/>
      <c r="AU34" s="10"/>
      <c r="BY34" s="46"/>
      <c r="BZ34" s="46"/>
      <c r="CA34" s="46"/>
      <c r="CB34" s="46"/>
      <c r="CC34" s="46"/>
      <c r="CD34" s="46"/>
      <c r="CE34" s="46"/>
      <c r="CF34" s="46"/>
      <c r="CG34" s="46"/>
      <c r="CH34" s="46"/>
      <c r="CI34" s="46"/>
    </row>
    <row r="35" spans="1:87" s="53" customFormat="1" ht="12.75">
      <c r="A35" s="68"/>
      <c r="B35" s="71" t="s">
        <v>33</v>
      </c>
      <c r="C35" s="61" t="s">
        <v>29</v>
      </c>
      <c r="D35" s="72">
        <v>111</v>
      </c>
      <c r="E35" s="73">
        <v>159</v>
      </c>
      <c r="F35" s="73">
        <v>163</v>
      </c>
      <c r="G35" s="73">
        <v>125</v>
      </c>
      <c r="H35" s="73">
        <v>111</v>
      </c>
      <c r="I35" s="73">
        <v>140</v>
      </c>
      <c r="J35" s="73">
        <v>138</v>
      </c>
      <c r="K35" s="73">
        <v>130</v>
      </c>
      <c r="L35" s="73">
        <v>116</v>
      </c>
      <c r="M35" s="73">
        <v>119</v>
      </c>
      <c r="N35" s="73">
        <v>117</v>
      </c>
      <c r="O35" s="73">
        <v>123</v>
      </c>
      <c r="P35" s="73">
        <v>146</v>
      </c>
      <c r="Q35" s="73">
        <v>136</v>
      </c>
      <c r="R35" s="73">
        <v>132</v>
      </c>
      <c r="S35" s="73">
        <v>146</v>
      </c>
      <c r="T35" s="73">
        <v>132</v>
      </c>
      <c r="U35" s="73">
        <v>132</v>
      </c>
      <c r="V35" s="73">
        <v>120</v>
      </c>
      <c r="W35" s="73">
        <v>138</v>
      </c>
      <c r="X35" s="74">
        <v>142</v>
      </c>
      <c r="Y35" s="74">
        <v>146</v>
      </c>
      <c r="Z35" s="74">
        <v>139</v>
      </c>
      <c r="AA35" s="74">
        <v>122</v>
      </c>
      <c r="AB35" s="74">
        <v>115</v>
      </c>
      <c r="AC35" s="73">
        <v>126</v>
      </c>
      <c r="AD35" s="74">
        <v>157</v>
      </c>
      <c r="AE35" s="74">
        <v>145</v>
      </c>
      <c r="AF35" s="74">
        <v>82</v>
      </c>
      <c r="AG35" s="74">
        <v>145</v>
      </c>
      <c r="AH35" s="74">
        <v>122</v>
      </c>
      <c r="AI35" s="75">
        <f t="shared" si="32"/>
        <v>4075</v>
      </c>
      <c r="AS35" s="10"/>
      <c r="AV35" s="10"/>
      <c r="AW35" s="10"/>
      <c r="BY35" s="46"/>
      <c r="BZ35" s="46"/>
      <c r="CA35" s="46"/>
      <c r="CB35" s="46"/>
      <c r="CC35" s="46"/>
      <c r="CD35" s="46"/>
      <c r="CE35" s="46"/>
      <c r="CF35" s="46"/>
      <c r="CG35" s="46"/>
      <c r="CH35" s="46"/>
      <c r="CI35" s="46"/>
    </row>
    <row r="36" spans="1:87" s="53" customFormat="1" ht="12.75">
      <c r="A36" s="68"/>
      <c r="B36" s="63"/>
      <c r="C36" s="76" t="s">
        <v>30</v>
      </c>
      <c r="D36" s="32">
        <v>110</v>
      </c>
      <c r="E36" s="33">
        <v>155</v>
      </c>
      <c r="F36" s="33">
        <v>160</v>
      </c>
      <c r="G36" s="33">
        <v>123</v>
      </c>
      <c r="H36" s="33">
        <v>111</v>
      </c>
      <c r="I36" s="33">
        <v>139</v>
      </c>
      <c r="J36" s="33">
        <v>136</v>
      </c>
      <c r="K36" s="33">
        <v>126</v>
      </c>
      <c r="L36" s="33">
        <v>114</v>
      </c>
      <c r="M36" s="33">
        <v>116</v>
      </c>
      <c r="N36" s="33">
        <v>116</v>
      </c>
      <c r="O36" s="33">
        <v>120</v>
      </c>
      <c r="P36" s="51">
        <v>144</v>
      </c>
      <c r="Q36" s="51">
        <v>133</v>
      </c>
      <c r="R36" s="51">
        <v>131</v>
      </c>
      <c r="S36" s="51">
        <v>144</v>
      </c>
      <c r="T36" s="51">
        <v>131</v>
      </c>
      <c r="U36" s="51">
        <v>130</v>
      </c>
      <c r="V36" s="51">
        <v>116</v>
      </c>
      <c r="W36" s="51">
        <v>136</v>
      </c>
      <c r="X36" s="69">
        <v>138</v>
      </c>
      <c r="Y36" s="69">
        <v>144</v>
      </c>
      <c r="Z36" s="69">
        <v>138</v>
      </c>
      <c r="AA36" s="69">
        <v>117</v>
      </c>
      <c r="AB36" s="69">
        <v>112</v>
      </c>
      <c r="AC36" s="51">
        <v>124</v>
      </c>
      <c r="AD36" s="69">
        <v>151</v>
      </c>
      <c r="AE36" s="69">
        <v>141</v>
      </c>
      <c r="AF36" s="69">
        <v>82</v>
      </c>
      <c r="AG36" s="69">
        <v>145</v>
      </c>
      <c r="AH36" s="69">
        <v>120</v>
      </c>
      <c r="AI36" s="34">
        <f t="shared" si="32"/>
        <v>4003</v>
      </c>
      <c r="AS36" s="10"/>
      <c r="AV36" s="10"/>
      <c r="AW36" s="10"/>
      <c r="BY36" s="46"/>
      <c r="BZ36" s="46"/>
      <c r="CA36" s="46"/>
      <c r="CB36" s="46"/>
      <c r="CC36" s="46"/>
      <c r="CD36" s="46"/>
      <c r="CE36" s="46"/>
      <c r="CF36" s="46"/>
      <c r="CG36" s="46"/>
      <c r="CH36" s="46"/>
      <c r="CI36" s="46"/>
    </row>
    <row r="37" spans="1:87" s="53" customFormat="1" ht="12.75">
      <c r="A37" s="68"/>
      <c r="B37" s="71" t="s">
        <v>34</v>
      </c>
      <c r="C37" s="61" t="s">
        <v>29</v>
      </c>
      <c r="D37" s="72">
        <v>22</v>
      </c>
      <c r="E37" s="73">
        <v>35</v>
      </c>
      <c r="F37" s="73">
        <v>29</v>
      </c>
      <c r="G37" s="73">
        <v>21</v>
      </c>
      <c r="H37" s="73">
        <v>9</v>
      </c>
      <c r="I37" s="73">
        <v>31</v>
      </c>
      <c r="J37" s="73">
        <v>21</v>
      </c>
      <c r="K37" s="73">
        <v>29</v>
      </c>
      <c r="L37" s="73">
        <v>31</v>
      </c>
      <c r="M37" s="73">
        <v>21</v>
      </c>
      <c r="N37" s="73">
        <v>18</v>
      </c>
      <c r="O37" s="73">
        <v>16</v>
      </c>
      <c r="P37" s="73">
        <v>24</v>
      </c>
      <c r="Q37" s="73">
        <v>24</v>
      </c>
      <c r="R37" s="73">
        <v>36</v>
      </c>
      <c r="S37" s="73">
        <v>27</v>
      </c>
      <c r="T37" s="73">
        <v>30</v>
      </c>
      <c r="U37" s="73">
        <v>32</v>
      </c>
      <c r="V37" s="73">
        <v>18</v>
      </c>
      <c r="W37" s="73">
        <v>17</v>
      </c>
      <c r="X37" s="74">
        <v>25</v>
      </c>
      <c r="Y37" s="74">
        <v>19</v>
      </c>
      <c r="Z37" s="74">
        <v>26</v>
      </c>
      <c r="AA37" s="74">
        <v>24</v>
      </c>
      <c r="AB37" s="74">
        <v>16</v>
      </c>
      <c r="AC37" s="73">
        <v>17</v>
      </c>
      <c r="AD37" s="74">
        <v>22</v>
      </c>
      <c r="AE37" s="74">
        <v>19</v>
      </c>
      <c r="AF37" s="74">
        <v>21</v>
      </c>
      <c r="AG37" s="74">
        <v>21</v>
      </c>
      <c r="AH37" s="74">
        <v>24</v>
      </c>
      <c r="AI37" s="77">
        <f t="shared" si="32"/>
        <v>725</v>
      </c>
      <c r="AS37" s="10"/>
      <c r="AV37" s="10"/>
      <c r="AW37" s="10"/>
      <c r="BY37" s="46"/>
      <c r="BZ37" s="46"/>
      <c r="CA37" s="46"/>
      <c r="CB37" s="46"/>
      <c r="CC37" s="46"/>
      <c r="CD37" s="46"/>
      <c r="CE37" s="46"/>
      <c r="CF37" s="46"/>
      <c r="CG37" s="46"/>
      <c r="CH37" s="46"/>
      <c r="CI37" s="46"/>
    </row>
    <row r="38" spans="1:87" s="53" customFormat="1" ht="12.75">
      <c r="A38" s="78"/>
      <c r="B38" s="63"/>
      <c r="C38" s="76" t="s">
        <v>30</v>
      </c>
      <c r="D38" s="79">
        <v>22</v>
      </c>
      <c r="E38" s="80">
        <v>35</v>
      </c>
      <c r="F38" s="80">
        <v>29</v>
      </c>
      <c r="G38" s="80">
        <v>21</v>
      </c>
      <c r="H38" s="80">
        <v>9</v>
      </c>
      <c r="I38" s="80">
        <v>31</v>
      </c>
      <c r="J38" s="80">
        <v>21</v>
      </c>
      <c r="K38" s="80">
        <v>29</v>
      </c>
      <c r="L38" s="80">
        <v>31</v>
      </c>
      <c r="M38" s="80">
        <v>21</v>
      </c>
      <c r="N38" s="80">
        <v>18</v>
      </c>
      <c r="O38" s="80">
        <v>16</v>
      </c>
      <c r="P38" s="51">
        <v>24</v>
      </c>
      <c r="Q38" s="51">
        <v>24</v>
      </c>
      <c r="R38" s="51">
        <v>36</v>
      </c>
      <c r="S38" s="51">
        <v>27</v>
      </c>
      <c r="T38" s="51">
        <v>30</v>
      </c>
      <c r="U38" s="51">
        <v>32</v>
      </c>
      <c r="V38" s="51">
        <v>18</v>
      </c>
      <c r="W38" s="51">
        <v>17</v>
      </c>
      <c r="X38" s="69">
        <v>25</v>
      </c>
      <c r="Y38" s="69">
        <v>19</v>
      </c>
      <c r="Z38" s="69">
        <v>26</v>
      </c>
      <c r="AA38" s="69">
        <v>24</v>
      </c>
      <c r="AB38" s="69">
        <v>16</v>
      </c>
      <c r="AC38" s="51">
        <v>17</v>
      </c>
      <c r="AD38" s="69">
        <v>22</v>
      </c>
      <c r="AE38" s="69">
        <v>19</v>
      </c>
      <c r="AF38" s="69">
        <v>21</v>
      </c>
      <c r="AG38" s="69">
        <v>21</v>
      </c>
      <c r="AH38" s="69">
        <v>24</v>
      </c>
      <c r="AI38" s="34">
        <f t="shared" si="32"/>
        <v>725</v>
      </c>
      <c r="AS38" s="10"/>
      <c r="AV38" s="10"/>
      <c r="AW38" s="10"/>
      <c r="BY38" s="46"/>
      <c r="BZ38" s="46"/>
      <c r="CA38" s="46"/>
      <c r="CB38" s="46"/>
      <c r="CC38" s="46"/>
      <c r="CD38" s="46"/>
      <c r="CE38" s="46"/>
      <c r="CF38" s="46"/>
      <c r="CG38" s="46"/>
      <c r="CH38" s="46"/>
      <c r="CI38" s="46"/>
    </row>
    <row r="39" spans="1:87" s="53" customFormat="1" ht="12.75" customHeight="1">
      <c r="A39" s="81" t="s">
        <v>19</v>
      </c>
      <c r="B39" s="60" t="s">
        <v>35</v>
      </c>
      <c r="C39" s="61"/>
      <c r="D39" s="47">
        <v>2</v>
      </c>
      <c r="E39" s="47">
        <v>5</v>
      </c>
      <c r="F39" s="47">
        <v>4</v>
      </c>
      <c r="G39" s="47">
        <v>3</v>
      </c>
      <c r="H39" s="47">
        <v>1</v>
      </c>
      <c r="I39" s="47">
        <v>5</v>
      </c>
      <c r="J39" s="47">
        <v>1</v>
      </c>
      <c r="K39" s="47">
        <v>3</v>
      </c>
      <c r="L39" s="47">
        <v>7</v>
      </c>
      <c r="M39" s="47">
        <v>1</v>
      </c>
      <c r="N39" s="47">
        <v>3</v>
      </c>
      <c r="O39" s="47">
        <v>4</v>
      </c>
      <c r="P39" s="47">
        <v>3</v>
      </c>
      <c r="Q39" s="47">
        <v>7</v>
      </c>
      <c r="R39" s="47">
        <v>3</v>
      </c>
      <c r="S39" s="47">
        <v>1</v>
      </c>
      <c r="T39" s="47">
        <v>6</v>
      </c>
      <c r="U39" s="47">
        <v>1</v>
      </c>
      <c r="V39" s="47">
        <v>4</v>
      </c>
      <c r="W39" s="47">
        <v>5</v>
      </c>
      <c r="X39" s="47">
        <v>4</v>
      </c>
      <c r="Y39" s="47">
        <v>9</v>
      </c>
      <c r="Z39" s="47">
        <v>2</v>
      </c>
      <c r="AA39" s="47">
        <v>6</v>
      </c>
      <c r="AB39" s="47">
        <v>4</v>
      </c>
      <c r="AC39" s="47">
        <v>7</v>
      </c>
      <c r="AD39" s="47">
        <v>5</v>
      </c>
      <c r="AE39" s="47">
        <v>8</v>
      </c>
      <c r="AF39" s="47">
        <v>5</v>
      </c>
      <c r="AG39" s="47">
        <v>11</v>
      </c>
      <c r="AH39" s="47">
        <v>6</v>
      </c>
      <c r="AI39" s="39">
        <f t="shared" si="32"/>
        <v>136</v>
      </c>
      <c r="AS39" s="10"/>
      <c r="AV39" s="10"/>
      <c r="AW39" s="10"/>
      <c r="AX39" s="10"/>
      <c r="AY39" s="10"/>
      <c r="BY39" s="46"/>
      <c r="BZ39" s="46"/>
      <c r="CA39" s="46"/>
      <c r="CB39" s="46"/>
      <c r="CC39" s="46"/>
      <c r="CD39" s="46"/>
      <c r="CE39" s="46"/>
      <c r="CF39" s="46"/>
      <c r="CG39" s="46"/>
      <c r="CH39" s="46"/>
      <c r="CI39" s="46"/>
    </row>
    <row r="40" spans="1:87" s="53" customFormat="1" ht="12.75">
      <c r="A40" s="82"/>
      <c r="B40" s="83" t="s">
        <v>36</v>
      </c>
      <c r="C40" s="64"/>
      <c r="D40" s="33">
        <v>20</v>
      </c>
      <c r="E40" s="33">
        <v>32</v>
      </c>
      <c r="F40" s="33">
        <v>40</v>
      </c>
      <c r="G40" s="33">
        <v>26</v>
      </c>
      <c r="H40" s="33">
        <v>26</v>
      </c>
      <c r="I40" s="33">
        <v>36</v>
      </c>
      <c r="J40" s="33">
        <v>24</v>
      </c>
      <c r="K40" s="33">
        <v>44</v>
      </c>
      <c r="L40" s="33">
        <v>35</v>
      </c>
      <c r="M40" s="33">
        <v>38</v>
      </c>
      <c r="N40" s="33">
        <v>31</v>
      </c>
      <c r="O40" s="33">
        <v>17</v>
      </c>
      <c r="P40" s="33">
        <v>36</v>
      </c>
      <c r="Q40" s="33">
        <v>30</v>
      </c>
      <c r="R40" s="33">
        <v>25</v>
      </c>
      <c r="S40" s="33">
        <v>29</v>
      </c>
      <c r="T40" s="33">
        <v>30</v>
      </c>
      <c r="U40" s="33">
        <v>27</v>
      </c>
      <c r="V40" s="33">
        <v>23</v>
      </c>
      <c r="W40" s="33">
        <v>34</v>
      </c>
      <c r="X40" s="33">
        <v>37</v>
      </c>
      <c r="Y40" s="33">
        <v>34</v>
      </c>
      <c r="Z40" s="33">
        <v>22</v>
      </c>
      <c r="AA40" s="33">
        <v>32</v>
      </c>
      <c r="AB40" s="33">
        <v>17</v>
      </c>
      <c r="AC40" s="33">
        <v>31</v>
      </c>
      <c r="AD40" s="33">
        <v>37</v>
      </c>
      <c r="AE40" s="33">
        <v>28</v>
      </c>
      <c r="AF40" s="33">
        <v>13</v>
      </c>
      <c r="AG40" s="33">
        <v>43</v>
      </c>
      <c r="AH40" s="33">
        <v>35</v>
      </c>
      <c r="AI40" s="34">
        <f t="shared" si="32"/>
        <v>932</v>
      </c>
      <c r="AX40" s="10"/>
      <c r="AY40" s="10"/>
      <c r="BY40" s="46"/>
      <c r="BZ40" s="46"/>
      <c r="CA40" s="46"/>
      <c r="CB40" s="46"/>
      <c r="CC40" s="46"/>
      <c r="CD40" s="46"/>
      <c r="CE40" s="46"/>
      <c r="CF40" s="46"/>
      <c r="CG40" s="46"/>
      <c r="CH40" s="46"/>
      <c r="CI40" s="46"/>
    </row>
    <row r="41" spans="1:87" s="53" customFormat="1" ht="12.75">
      <c r="A41" s="54" t="s">
        <v>20</v>
      </c>
      <c r="B41" s="84"/>
      <c r="C41" s="85"/>
      <c r="D41" s="62">
        <v>98</v>
      </c>
      <c r="E41" s="47">
        <v>151</v>
      </c>
      <c r="F41" s="47">
        <v>131</v>
      </c>
      <c r="G41" s="47">
        <v>140</v>
      </c>
      <c r="H41" s="47">
        <v>122</v>
      </c>
      <c r="I41" s="47">
        <v>100</v>
      </c>
      <c r="J41" s="47">
        <v>134</v>
      </c>
      <c r="K41" s="47">
        <v>125</v>
      </c>
      <c r="L41" s="47">
        <v>107</v>
      </c>
      <c r="M41" s="47">
        <v>94</v>
      </c>
      <c r="N41" s="47">
        <v>124</v>
      </c>
      <c r="O41" s="47">
        <v>105</v>
      </c>
      <c r="P41" s="47">
        <v>141</v>
      </c>
      <c r="Q41" s="47">
        <v>143</v>
      </c>
      <c r="R41" s="47">
        <v>122</v>
      </c>
      <c r="S41" s="47">
        <v>113</v>
      </c>
      <c r="T41" s="47">
        <v>135</v>
      </c>
      <c r="U41" s="47">
        <v>132</v>
      </c>
      <c r="V41" s="47">
        <v>112</v>
      </c>
      <c r="W41" s="47">
        <v>128</v>
      </c>
      <c r="X41" s="47">
        <v>107</v>
      </c>
      <c r="Y41" s="47">
        <v>119</v>
      </c>
      <c r="Z41" s="47">
        <v>125</v>
      </c>
      <c r="AA41" s="47">
        <v>112</v>
      </c>
      <c r="AB41" s="47">
        <v>126</v>
      </c>
      <c r="AC41" s="47">
        <v>139</v>
      </c>
      <c r="AD41" s="47">
        <v>88</v>
      </c>
      <c r="AE41" s="47">
        <v>147</v>
      </c>
      <c r="AF41" s="47">
        <v>42</v>
      </c>
      <c r="AG41" s="47">
        <v>141</v>
      </c>
      <c r="AH41" s="47">
        <v>145</v>
      </c>
      <c r="AI41" s="70">
        <f t="shared" si="32"/>
        <v>3748</v>
      </c>
      <c r="AX41" s="10"/>
      <c r="AY41" s="10"/>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32"/>
        <v>0</v>
      </c>
      <c r="AX42" s="10"/>
      <c r="AY42" s="10"/>
      <c r="BY42" s="46"/>
      <c r="BZ42" s="46"/>
      <c r="CA42" s="46"/>
      <c r="CB42" s="46"/>
      <c r="CC42" s="46"/>
      <c r="CD42" s="46"/>
      <c r="CE42" s="46"/>
      <c r="CF42" s="46"/>
      <c r="CG42" s="46"/>
      <c r="CH42" s="46"/>
      <c r="CI42" s="46"/>
    </row>
    <row r="43" spans="1:87" s="53" customFormat="1" ht="12.75" customHeight="1">
      <c r="A43" s="81" t="s">
        <v>23</v>
      </c>
      <c r="B43" s="60" t="s">
        <v>33</v>
      </c>
      <c r="C43" s="61"/>
      <c r="D43" s="38">
        <v>64</v>
      </c>
      <c r="E43" s="38">
        <v>112</v>
      </c>
      <c r="F43" s="38">
        <v>112</v>
      </c>
      <c r="G43" s="38">
        <v>67</v>
      </c>
      <c r="H43" s="38">
        <v>76</v>
      </c>
      <c r="I43" s="38">
        <v>123</v>
      </c>
      <c r="J43" s="38">
        <v>104</v>
      </c>
      <c r="K43" s="38">
        <v>92</v>
      </c>
      <c r="L43" s="38">
        <v>81</v>
      </c>
      <c r="M43" s="38">
        <v>91</v>
      </c>
      <c r="N43" s="38">
        <v>71</v>
      </c>
      <c r="O43" s="38">
        <v>72</v>
      </c>
      <c r="P43" s="38">
        <v>99</v>
      </c>
      <c r="Q43" s="38">
        <v>99</v>
      </c>
      <c r="R43" s="38">
        <v>87</v>
      </c>
      <c r="S43" s="38">
        <v>105</v>
      </c>
      <c r="T43" s="38">
        <v>75</v>
      </c>
      <c r="U43" s="38">
        <v>79</v>
      </c>
      <c r="V43" s="38">
        <v>78</v>
      </c>
      <c r="W43" s="38">
        <v>99</v>
      </c>
      <c r="X43" s="38">
        <v>90</v>
      </c>
      <c r="Y43" s="38">
        <v>95</v>
      </c>
      <c r="Z43" s="38">
        <v>91</v>
      </c>
      <c r="AA43" s="38">
        <v>83</v>
      </c>
      <c r="AB43" s="38">
        <v>86</v>
      </c>
      <c r="AC43" s="38">
        <v>72</v>
      </c>
      <c r="AD43" s="38">
        <v>114</v>
      </c>
      <c r="AE43" s="38">
        <v>104</v>
      </c>
      <c r="AF43" s="38">
        <v>3</v>
      </c>
      <c r="AG43" s="38">
        <v>125</v>
      </c>
      <c r="AH43" s="38">
        <v>103</v>
      </c>
      <c r="AI43" s="39">
        <f t="shared" si="32"/>
        <v>2752</v>
      </c>
      <c r="BY43" s="46"/>
      <c r="BZ43" s="46"/>
      <c r="CA43" s="46"/>
      <c r="CB43" s="46"/>
      <c r="CC43" s="46"/>
      <c r="CD43" s="46"/>
      <c r="CE43" s="46"/>
      <c r="CF43" s="46"/>
      <c r="CG43" s="46"/>
      <c r="CH43" s="46"/>
      <c r="CI43" s="46"/>
    </row>
    <row r="44" spans="1:87" s="53" customFormat="1" ht="12.75">
      <c r="A44" s="82"/>
      <c r="B44" s="83" t="s">
        <v>31</v>
      </c>
      <c r="C44" s="64"/>
      <c r="D44" s="33">
        <v>27</v>
      </c>
      <c r="E44" s="33">
        <v>58</v>
      </c>
      <c r="F44" s="33">
        <v>46</v>
      </c>
      <c r="G44" s="33">
        <v>56</v>
      </c>
      <c r="H44" s="33">
        <v>39</v>
      </c>
      <c r="I44" s="33">
        <v>50</v>
      </c>
      <c r="J44" s="33">
        <v>53</v>
      </c>
      <c r="K44" s="33">
        <v>57</v>
      </c>
      <c r="L44" s="33">
        <v>51</v>
      </c>
      <c r="M44" s="33">
        <v>37</v>
      </c>
      <c r="N44" s="33">
        <v>47</v>
      </c>
      <c r="O44" s="33">
        <v>41</v>
      </c>
      <c r="P44" s="33">
        <v>57</v>
      </c>
      <c r="Q44" s="33">
        <v>52</v>
      </c>
      <c r="R44" s="33">
        <v>49</v>
      </c>
      <c r="S44" s="33">
        <v>36</v>
      </c>
      <c r="T44" s="33">
        <v>45</v>
      </c>
      <c r="U44" s="33">
        <v>55</v>
      </c>
      <c r="V44" s="33">
        <v>49</v>
      </c>
      <c r="W44" s="33">
        <v>53</v>
      </c>
      <c r="X44" s="33">
        <v>52</v>
      </c>
      <c r="Y44" s="33">
        <v>35</v>
      </c>
      <c r="Z44" s="33">
        <v>50</v>
      </c>
      <c r="AA44" s="33">
        <v>56</v>
      </c>
      <c r="AB44" s="33">
        <v>60</v>
      </c>
      <c r="AC44" s="33">
        <v>58</v>
      </c>
      <c r="AD44" s="33">
        <v>56</v>
      </c>
      <c r="AE44" s="33">
        <v>76</v>
      </c>
      <c r="AF44" s="33">
        <v>14</v>
      </c>
      <c r="AG44" s="33">
        <v>46</v>
      </c>
      <c r="AH44" s="33">
        <v>64</v>
      </c>
      <c r="AI44" s="34">
        <f t="shared" si="32"/>
        <v>1525</v>
      </c>
      <c r="BY44" s="46"/>
      <c r="BZ44" s="46"/>
      <c r="CA44" s="46"/>
      <c r="CB44" s="46"/>
      <c r="CC44" s="46"/>
      <c r="CD44" s="46"/>
      <c r="CE44" s="46"/>
      <c r="CF44" s="46"/>
      <c r="CG44" s="46"/>
      <c r="CH44" s="46"/>
      <c r="CI44" s="46"/>
    </row>
    <row r="45" spans="1:87" s="10" customFormat="1" ht="12.75" customHeight="1">
      <c r="A45" s="81" t="s">
        <v>37</v>
      </c>
      <c r="B45" s="60" t="s">
        <v>33</v>
      </c>
      <c r="C45" s="61"/>
      <c r="D45" s="47">
        <v>50</v>
      </c>
      <c r="E45" s="47">
        <v>80</v>
      </c>
      <c r="F45" s="47">
        <v>76</v>
      </c>
      <c r="G45" s="47">
        <v>69</v>
      </c>
      <c r="H45" s="47">
        <v>50</v>
      </c>
      <c r="I45" s="47">
        <v>87</v>
      </c>
      <c r="J45" s="47">
        <v>73</v>
      </c>
      <c r="K45" s="47">
        <v>65</v>
      </c>
      <c r="L45" s="47">
        <v>57</v>
      </c>
      <c r="M45" s="47">
        <v>63</v>
      </c>
      <c r="N45" s="47">
        <v>66</v>
      </c>
      <c r="O45" s="47">
        <v>58</v>
      </c>
      <c r="P45" s="47">
        <v>85</v>
      </c>
      <c r="Q45" s="47">
        <v>68</v>
      </c>
      <c r="R45" s="47">
        <v>49</v>
      </c>
      <c r="S45" s="47">
        <v>73</v>
      </c>
      <c r="T45" s="47">
        <v>77</v>
      </c>
      <c r="U45" s="47">
        <v>63</v>
      </c>
      <c r="V45" s="47">
        <v>57</v>
      </c>
      <c r="W45" s="47">
        <v>93</v>
      </c>
      <c r="X45" s="47">
        <v>64</v>
      </c>
      <c r="Y45" s="47">
        <v>60</v>
      </c>
      <c r="Z45" s="47">
        <v>63</v>
      </c>
      <c r="AA45" s="47">
        <v>65</v>
      </c>
      <c r="AB45" s="47">
        <v>70</v>
      </c>
      <c r="AC45" s="47">
        <v>68</v>
      </c>
      <c r="AD45" s="47">
        <v>83</v>
      </c>
      <c r="AE45" s="47">
        <v>94</v>
      </c>
      <c r="AF45" s="47">
        <v>54</v>
      </c>
      <c r="AG45" s="47">
        <v>68</v>
      </c>
      <c r="AH45" s="47">
        <v>80</v>
      </c>
      <c r="AI45" s="39">
        <f t="shared" si="32"/>
        <v>2128</v>
      </c>
      <c r="AT45" s="53"/>
      <c r="AU45" s="53"/>
      <c r="AV45" s="53"/>
      <c r="AW45" s="53"/>
      <c r="AX45" s="53"/>
      <c r="AY45" s="53"/>
      <c r="BY45" s="11"/>
      <c r="BZ45" s="11"/>
      <c r="CA45" s="11"/>
      <c r="CB45" s="11"/>
      <c r="CC45" s="11"/>
      <c r="CD45" s="11"/>
      <c r="CE45" s="11"/>
      <c r="CF45" s="11"/>
      <c r="CG45" s="11"/>
      <c r="CH45" s="11"/>
      <c r="CI45" s="11"/>
    </row>
    <row r="46" spans="1:87" s="10" customFormat="1" ht="12.75">
      <c r="A46" s="86"/>
      <c r="B46" s="87" t="s">
        <v>31</v>
      </c>
      <c r="C46" s="88"/>
      <c r="D46" s="33">
        <v>30</v>
      </c>
      <c r="E46" s="33">
        <v>48</v>
      </c>
      <c r="F46" s="33">
        <v>43</v>
      </c>
      <c r="G46" s="33">
        <v>38</v>
      </c>
      <c r="H46" s="33">
        <v>29</v>
      </c>
      <c r="I46" s="33">
        <v>33</v>
      </c>
      <c r="J46" s="33">
        <v>44</v>
      </c>
      <c r="K46" s="33">
        <v>39</v>
      </c>
      <c r="L46" s="33">
        <v>25</v>
      </c>
      <c r="M46" s="33">
        <v>28</v>
      </c>
      <c r="N46" s="33">
        <v>27</v>
      </c>
      <c r="O46" s="33">
        <v>32</v>
      </c>
      <c r="P46" s="33">
        <v>43</v>
      </c>
      <c r="Q46" s="33">
        <v>44</v>
      </c>
      <c r="R46" s="33">
        <v>25</v>
      </c>
      <c r="S46" s="33">
        <v>43</v>
      </c>
      <c r="T46" s="33">
        <v>44</v>
      </c>
      <c r="U46" s="33">
        <v>38</v>
      </c>
      <c r="V46" s="33">
        <v>33</v>
      </c>
      <c r="W46" s="33">
        <v>44</v>
      </c>
      <c r="X46" s="33">
        <v>36</v>
      </c>
      <c r="Y46" s="33">
        <v>42</v>
      </c>
      <c r="Z46" s="33">
        <v>43</v>
      </c>
      <c r="AA46" s="33">
        <v>42</v>
      </c>
      <c r="AB46" s="33">
        <v>45</v>
      </c>
      <c r="AC46" s="33">
        <v>48</v>
      </c>
      <c r="AD46" s="33">
        <v>46</v>
      </c>
      <c r="AE46" s="33">
        <v>39</v>
      </c>
      <c r="AF46" s="33">
        <v>28</v>
      </c>
      <c r="AG46" s="33">
        <v>46</v>
      </c>
      <c r="AH46" s="33">
        <v>47</v>
      </c>
      <c r="AI46" s="45">
        <f t="shared" si="32"/>
        <v>1192</v>
      </c>
      <c r="AT46" s="53"/>
      <c r="AU46" s="53"/>
      <c r="AV46" s="53"/>
      <c r="AW46" s="53"/>
      <c r="AX46" s="53"/>
      <c r="AY46" s="53"/>
      <c r="BY46" s="11"/>
      <c r="BZ46" s="11"/>
      <c r="CA46" s="11"/>
      <c r="CB46" s="11"/>
      <c r="CC46" s="11"/>
      <c r="CD46" s="11"/>
      <c r="CE46" s="11"/>
      <c r="CF46" s="11"/>
      <c r="CG46" s="11"/>
      <c r="CH46" s="11"/>
      <c r="CI46" s="11"/>
    </row>
    <row r="47" spans="1:87" s="10" customFormat="1" ht="12.75">
      <c r="A47" s="89" t="s">
        <v>38</v>
      </c>
      <c r="B47" s="90"/>
      <c r="C47" s="90"/>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2"/>
      <c r="AI47" s="91"/>
      <c r="AT47" s="53"/>
      <c r="AU47" s="53"/>
      <c r="AV47" s="53"/>
      <c r="AW47" s="53"/>
      <c r="AX47" s="53"/>
      <c r="AY47" s="53"/>
      <c r="BY47" s="11"/>
      <c r="BZ47" s="11"/>
      <c r="CA47" s="11"/>
      <c r="CB47" s="11"/>
      <c r="CC47" s="11"/>
      <c r="CD47" s="11"/>
      <c r="CE47" s="11"/>
      <c r="CF47" s="11"/>
      <c r="CG47" s="11"/>
      <c r="CH47" s="11"/>
      <c r="CI47" s="11"/>
    </row>
    <row r="48" spans="1:87" s="53" customFormat="1" ht="12.75">
      <c r="A48" s="92" t="s">
        <v>39</v>
      </c>
      <c r="B48" s="93" t="s">
        <v>9</v>
      </c>
      <c r="C48" s="94"/>
      <c r="D48" s="24">
        <v>1</v>
      </c>
      <c r="E48" s="25">
        <v>1</v>
      </c>
      <c r="F48" s="25" t="s">
        <v>21</v>
      </c>
      <c r="G48" s="25" t="s">
        <v>21</v>
      </c>
      <c r="H48" s="25" t="s">
        <v>21</v>
      </c>
      <c r="I48" s="25" t="s">
        <v>21</v>
      </c>
      <c r="J48" s="25">
        <v>1</v>
      </c>
      <c r="K48" s="25">
        <v>1</v>
      </c>
      <c r="L48" s="25" t="s">
        <v>21</v>
      </c>
      <c r="M48" s="25" t="s">
        <v>21</v>
      </c>
      <c r="N48" s="25" t="s">
        <v>21</v>
      </c>
      <c r="O48" s="25" t="s">
        <v>21</v>
      </c>
      <c r="P48" s="25">
        <v>2</v>
      </c>
      <c r="Q48" s="25" t="s">
        <v>21</v>
      </c>
      <c r="R48" s="25">
        <v>2</v>
      </c>
      <c r="S48" s="25">
        <v>2</v>
      </c>
      <c r="T48" s="25">
        <v>3</v>
      </c>
      <c r="U48" s="25">
        <v>3</v>
      </c>
      <c r="V48" s="25">
        <v>3</v>
      </c>
      <c r="W48" s="25">
        <v>1</v>
      </c>
      <c r="X48" s="25">
        <v>3</v>
      </c>
      <c r="Y48" s="25" t="s">
        <v>21</v>
      </c>
      <c r="Z48" s="25" t="s">
        <v>21</v>
      </c>
      <c r="AA48" s="25">
        <v>2</v>
      </c>
      <c r="AB48" s="25">
        <v>2</v>
      </c>
      <c r="AC48" s="25">
        <v>1</v>
      </c>
      <c r="AD48" s="25" t="s">
        <v>21</v>
      </c>
      <c r="AE48" s="25">
        <v>1</v>
      </c>
      <c r="AF48" s="25">
        <v>1</v>
      </c>
      <c r="AG48" s="25">
        <v>1</v>
      </c>
      <c r="AH48" s="25">
        <v>2</v>
      </c>
      <c r="AI48" s="95">
        <f>SUM(D48:AH56)</f>
        <v>75</v>
      </c>
      <c r="AJ48" s="53">
        <f>SUM(B48:AH53)</f>
        <v>54</v>
      </c>
      <c r="AM48" s="53">
        <f>SUM(D48:AH53)</f>
        <v>54</v>
      </c>
      <c r="BY48" s="46"/>
      <c r="BZ48" s="46"/>
      <c r="CA48" s="46"/>
      <c r="CB48" s="46"/>
      <c r="CC48" s="46"/>
      <c r="CD48" s="46"/>
      <c r="CE48" s="46"/>
      <c r="CF48" s="46"/>
      <c r="CG48" s="46"/>
      <c r="CH48" s="46"/>
      <c r="CI48" s="46"/>
    </row>
    <row r="49" spans="1:87" s="53" customFormat="1" ht="12.75">
      <c r="A49" s="96" t="s">
        <v>40</v>
      </c>
      <c r="B49" s="97" t="s">
        <v>12</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73" t="s">
        <v>21</v>
      </c>
      <c r="AI49" s="95"/>
      <c r="BY49" s="46"/>
      <c r="BZ49" s="46"/>
      <c r="CA49" s="46"/>
      <c r="CB49" s="46"/>
      <c r="CC49" s="46"/>
      <c r="CD49" s="46"/>
      <c r="CE49" s="46"/>
      <c r="CF49" s="46"/>
      <c r="CG49" s="46"/>
      <c r="CH49" s="46"/>
      <c r="CI49" s="46"/>
    </row>
    <row r="50" spans="1:87" s="53" customFormat="1" ht="12.75">
      <c r="A50" s="96" t="s">
        <v>41</v>
      </c>
      <c r="B50" s="97" t="s">
        <v>14</v>
      </c>
      <c r="C50" s="98"/>
      <c r="D50" s="72" t="s">
        <v>21</v>
      </c>
      <c r="E50" s="73" t="s">
        <v>21</v>
      </c>
      <c r="F50" s="73" t="s">
        <v>21</v>
      </c>
      <c r="G50" s="73" t="s">
        <v>21</v>
      </c>
      <c r="H50" s="73" t="s">
        <v>21</v>
      </c>
      <c r="I50" s="73" t="s">
        <v>21</v>
      </c>
      <c r="J50" s="73" t="s">
        <v>21</v>
      </c>
      <c r="K50" s="73" t="s">
        <v>21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73" t="s">
        <v>21</v>
      </c>
      <c r="AI50" s="95"/>
      <c r="BY50" s="46"/>
      <c r="BZ50" s="46"/>
      <c r="CA50" s="46"/>
      <c r="CB50" s="46"/>
      <c r="CC50" s="46"/>
      <c r="CD50" s="46"/>
      <c r="CE50" s="46"/>
      <c r="CF50" s="46"/>
      <c r="CG50" s="46"/>
      <c r="CH50" s="46"/>
      <c r="CI50" s="46"/>
    </row>
    <row r="51" spans="1:87" s="53" customFormat="1" ht="12.75">
      <c r="A51" s="96" t="s">
        <v>42</v>
      </c>
      <c r="B51" s="97" t="s">
        <v>16</v>
      </c>
      <c r="C51" s="98"/>
      <c r="D51" s="72">
        <v>1</v>
      </c>
      <c r="E51" s="73" t="s">
        <v>21</v>
      </c>
      <c r="F51" s="73" t="s">
        <v>21</v>
      </c>
      <c r="G51" s="73" t="s">
        <v>21</v>
      </c>
      <c r="H51" s="73">
        <v>1</v>
      </c>
      <c r="I51" s="73" t="s">
        <v>21</v>
      </c>
      <c r="J51" s="73" t="s">
        <v>21</v>
      </c>
      <c r="K51" s="73" t="s">
        <v>21</v>
      </c>
      <c r="L51" s="73" t="s">
        <v>21</v>
      </c>
      <c r="M51" s="73" t="s">
        <v>21</v>
      </c>
      <c r="N51" s="73" t="s">
        <v>21</v>
      </c>
      <c r="O51" s="73">
        <v>1</v>
      </c>
      <c r="P51" s="73" t="s">
        <v>21</v>
      </c>
      <c r="Q51" s="73">
        <v>1</v>
      </c>
      <c r="R51" s="73" t="s">
        <v>21</v>
      </c>
      <c r="S51" s="73" t="s">
        <v>21</v>
      </c>
      <c r="T51" s="73" t="s">
        <v>21</v>
      </c>
      <c r="U51" s="73">
        <v>1</v>
      </c>
      <c r="V51" s="73">
        <v>1</v>
      </c>
      <c r="W51" s="73" t="s">
        <v>21</v>
      </c>
      <c r="X51" s="73" t="s">
        <v>21</v>
      </c>
      <c r="Y51" s="73" t="s">
        <v>21</v>
      </c>
      <c r="Z51" s="73" t="s">
        <v>21</v>
      </c>
      <c r="AA51" s="73" t="s">
        <v>21</v>
      </c>
      <c r="AB51" s="73">
        <v>2</v>
      </c>
      <c r="AC51" s="73" t="s">
        <v>21</v>
      </c>
      <c r="AD51" s="73" t="s">
        <v>21</v>
      </c>
      <c r="AE51" s="73" t="s">
        <v>21</v>
      </c>
      <c r="AF51" s="73" t="s">
        <v>21</v>
      </c>
      <c r="AG51" s="73" t="s">
        <v>21</v>
      </c>
      <c r="AH51" s="73">
        <v>1</v>
      </c>
      <c r="AI51" s="95"/>
      <c r="BY51" s="46"/>
      <c r="BZ51" s="46"/>
      <c r="CA51" s="46"/>
      <c r="CB51" s="46"/>
      <c r="CC51" s="46"/>
      <c r="CD51" s="46"/>
      <c r="CE51" s="46"/>
      <c r="CF51" s="46"/>
      <c r="CG51" s="46"/>
      <c r="CH51" s="46"/>
      <c r="CI51" s="46"/>
    </row>
    <row r="52" spans="1:87" s="53" customFormat="1" ht="12.75">
      <c r="A52" s="96"/>
      <c r="B52" s="97" t="s">
        <v>17</v>
      </c>
      <c r="C52" s="98"/>
      <c r="D52" s="72" t="s">
        <v>21</v>
      </c>
      <c r="E52" s="73" t="s">
        <v>21</v>
      </c>
      <c r="F52" s="73" t="s">
        <v>21</v>
      </c>
      <c r="G52" s="73">
        <v>1</v>
      </c>
      <c r="H52" s="73">
        <v>1</v>
      </c>
      <c r="I52" s="73" t="s">
        <v>21</v>
      </c>
      <c r="J52" s="73">
        <v>1</v>
      </c>
      <c r="K52" s="73" t="s">
        <v>21</v>
      </c>
      <c r="L52" s="73" t="s">
        <v>21</v>
      </c>
      <c r="M52" s="73">
        <v>2</v>
      </c>
      <c r="N52" s="73" t="s">
        <v>21</v>
      </c>
      <c r="O52" s="73" t="s">
        <v>21</v>
      </c>
      <c r="P52" s="73" t="s">
        <v>21</v>
      </c>
      <c r="Q52" s="73" t="s">
        <v>21</v>
      </c>
      <c r="R52" s="73" t="s">
        <v>21</v>
      </c>
      <c r="S52" s="73">
        <v>1</v>
      </c>
      <c r="T52" s="73" t="s">
        <v>21</v>
      </c>
      <c r="U52" s="73">
        <v>2</v>
      </c>
      <c r="V52" s="73">
        <v>2</v>
      </c>
      <c r="W52" s="73" t="s">
        <v>21</v>
      </c>
      <c r="X52" s="73" t="s">
        <v>21</v>
      </c>
      <c r="Y52" s="73" t="s">
        <v>21</v>
      </c>
      <c r="Z52" s="73" t="s">
        <v>21</v>
      </c>
      <c r="AA52" s="73" t="s">
        <v>21</v>
      </c>
      <c r="AB52" s="73" t="s">
        <v>21</v>
      </c>
      <c r="AC52" s="73" t="s">
        <v>21</v>
      </c>
      <c r="AD52" s="73" t="s">
        <v>21</v>
      </c>
      <c r="AE52" s="73" t="s">
        <v>21</v>
      </c>
      <c r="AF52" s="73" t="s">
        <v>21</v>
      </c>
      <c r="AG52" s="73" t="s">
        <v>21</v>
      </c>
      <c r="AH52" s="73" t="s">
        <v>21</v>
      </c>
      <c r="AI52" s="95"/>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v>1</v>
      </c>
      <c r="AA53" s="51" t="s">
        <v>21</v>
      </c>
      <c r="AB53" s="51" t="s">
        <v>21</v>
      </c>
      <c r="AC53" s="51" t="s">
        <v>21</v>
      </c>
      <c r="AD53" s="51" t="s">
        <v>21</v>
      </c>
      <c r="AE53" s="51" t="s">
        <v>21</v>
      </c>
      <c r="AF53" s="51" t="s">
        <v>21</v>
      </c>
      <c r="AG53" s="51" t="s">
        <v>21</v>
      </c>
      <c r="AH53" s="51">
        <v>1</v>
      </c>
      <c r="AI53" s="95"/>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BY54" s="46"/>
      <c r="BZ54" s="46"/>
      <c r="CA54" s="46"/>
      <c r="CB54" s="46"/>
      <c r="CC54" s="46"/>
      <c r="CD54" s="46"/>
      <c r="CE54" s="46"/>
      <c r="CF54" s="46"/>
      <c r="CG54" s="46"/>
      <c r="CH54" s="46"/>
      <c r="CI54" s="46"/>
    </row>
    <row r="55" spans="1:87" s="53" customFormat="1" ht="12.75">
      <c r="A55" s="96"/>
      <c r="B55" s="97" t="s">
        <v>23</v>
      </c>
      <c r="C55" s="98"/>
      <c r="D55" s="73" t="s">
        <v>21</v>
      </c>
      <c r="E55" s="73" t="s">
        <v>21</v>
      </c>
      <c r="F55" s="73" t="s">
        <v>21</v>
      </c>
      <c r="G55" s="73">
        <v>2</v>
      </c>
      <c r="H55" s="73" t="s">
        <v>21</v>
      </c>
      <c r="I55" s="73" t="s">
        <v>21</v>
      </c>
      <c r="J55" s="73" t="s">
        <v>21</v>
      </c>
      <c r="K55" s="73" t="s">
        <v>21</v>
      </c>
      <c r="L55" s="73" t="s">
        <v>21</v>
      </c>
      <c r="M55" s="73" t="s">
        <v>21</v>
      </c>
      <c r="N55" s="73" t="s">
        <v>21</v>
      </c>
      <c r="O55" s="73">
        <v>2</v>
      </c>
      <c r="P55" s="73" t="s">
        <v>21</v>
      </c>
      <c r="Q55" s="73" t="s">
        <v>21</v>
      </c>
      <c r="R55" s="73" t="s">
        <v>21</v>
      </c>
      <c r="S55" s="73" t="s">
        <v>21</v>
      </c>
      <c r="T55" s="73" t="s">
        <v>21</v>
      </c>
      <c r="U55" s="73" t="s">
        <v>21</v>
      </c>
      <c r="V55" s="73">
        <v>1</v>
      </c>
      <c r="W55" s="73">
        <v>1</v>
      </c>
      <c r="X55" s="73" t="s">
        <v>21</v>
      </c>
      <c r="Y55" s="73" t="s">
        <v>21</v>
      </c>
      <c r="Z55" s="73">
        <v>1</v>
      </c>
      <c r="AA55" s="73">
        <v>1</v>
      </c>
      <c r="AB55" s="73" t="s">
        <v>21</v>
      </c>
      <c r="AC55" s="73" t="s">
        <v>21</v>
      </c>
      <c r="AD55" s="73" t="s">
        <v>21</v>
      </c>
      <c r="AE55" s="73" t="s">
        <v>21</v>
      </c>
      <c r="AF55" s="73" t="s">
        <v>21</v>
      </c>
      <c r="AG55" s="73" t="s">
        <v>21</v>
      </c>
      <c r="AH55" s="73" t="s">
        <v>21</v>
      </c>
      <c r="AI55" s="95"/>
      <c r="BY55" s="46"/>
      <c r="BZ55" s="46"/>
      <c r="CA55" s="46"/>
      <c r="CB55" s="46"/>
      <c r="CC55" s="46"/>
      <c r="CD55" s="46"/>
      <c r="CE55" s="46"/>
      <c r="CF55" s="46"/>
      <c r="CG55" s="46"/>
      <c r="CH55" s="46"/>
      <c r="CI55" s="46"/>
    </row>
    <row r="56" spans="1:87" s="53" customFormat="1" ht="12.75">
      <c r="A56" s="101"/>
      <c r="B56" s="102" t="s">
        <v>27</v>
      </c>
      <c r="C56" s="103"/>
      <c r="D56" s="43" t="s">
        <v>21</v>
      </c>
      <c r="E56" s="43" t="s">
        <v>21</v>
      </c>
      <c r="F56" s="43">
        <v>1</v>
      </c>
      <c r="G56" s="43" t="s">
        <v>21</v>
      </c>
      <c r="H56" s="43" t="s">
        <v>21</v>
      </c>
      <c r="I56" s="43" t="s">
        <v>21</v>
      </c>
      <c r="J56" s="43" t="s">
        <v>21</v>
      </c>
      <c r="K56" s="43">
        <v>1</v>
      </c>
      <c r="L56" s="43" t="s">
        <v>21</v>
      </c>
      <c r="M56" s="43" t="s">
        <v>21</v>
      </c>
      <c r="N56" s="43">
        <v>1</v>
      </c>
      <c r="O56" s="104">
        <v>2</v>
      </c>
      <c r="P56" s="104" t="s">
        <v>21</v>
      </c>
      <c r="Q56" s="104" t="s">
        <v>21</v>
      </c>
      <c r="R56" s="104" t="s">
        <v>21</v>
      </c>
      <c r="S56" s="104" t="s">
        <v>21</v>
      </c>
      <c r="T56" s="104" t="s">
        <v>21</v>
      </c>
      <c r="U56" s="104" t="s">
        <v>21</v>
      </c>
      <c r="V56" s="104">
        <v>1</v>
      </c>
      <c r="W56" s="104" t="s">
        <v>21</v>
      </c>
      <c r="X56" s="104">
        <v>1</v>
      </c>
      <c r="Y56" s="104" t="s">
        <v>21</v>
      </c>
      <c r="Z56" s="104" t="s">
        <v>21</v>
      </c>
      <c r="AA56" s="104" t="s">
        <v>21</v>
      </c>
      <c r="AB56" s="104">
        <v>4</v>
      </c>
      <c r="AC56" s="104">
        <v>2</v>
      </c>
      <c r="AD56" s="104" t="s">
        <v>21</v>
      </c>
      <c r="AE56" s="104" t="s">
        <v>21</v>
      </c>
      <c r="AF56" s="104" t="s">
        <v>21</v>
      </c>
      <c r="AG56" s="104" t="s">
        <v>21</v>
      </c>
      <c r="AH56" s="104" t="s">
        <v>21</v>
      </c>
      <c r="AI56" s="95"/>
      <c r="BY56" s="46"/>
      <c r="BZ56" s="46"/>
      <c r="CA56" s="46"/>
      <c r="CB56" s="46"/>
      <c r="CC56" s="46"/>
      <c r="CD56" s="46"/>
      <c r="CE56" s="46"/>
      <c r="CF56" s="46"/>
      <c r="CG56" s="46"/>
      <c r="CH56" s="46"/>
      <c r="CI56" s="46"/>
    </row>
    <row r="57" spans="1:87" s="53" customFormat="1" ht="12.75">
      <c r="A57" s="92" t="s">
        <v>39</v>
      </c>
      <c r="B57" s="93" t="s">
        <v>9</v>
      </c>
      <c r="C57" s="94"/>
      <c r="D57" s="24" t="s">
        <v>21</v>
      </c>
      <c r="E57" s="25">
        <v>4</v>
      </c>
      <c r="F57" s="25">
        <v>2</v>
      </c>
      <c r="G57" s="25">
        <v>1</v>
      </c>
      <c r="H57" s="25" t="s">
        <v>21</v>
      </c>
      <c r="I57" s="25" t="s">
        <v>21</v>
      </c>
      <c r="J57" s="25">
        <v>1</v>
      </c>
      <c r="K57" s="25">
        <v>2</v>
      </c>
      <c r="L57" s="25" t="s">
        <v>21</v>
      </c>
      <c r="M57" s="25" t="s">
        <v>21</v>
      </c>
      <c r="N57" s="25" t="s">
        <v>21</v>
      </c>
      <c r="O57" s="25">
        <v>2</v>
      </c>
      <c r="P57" s="25">
        <v>4</v>
      </c>
      <c r="Q57" s="25" t="s">
        <v>21</v>
      </c>
      <c r="R57" s="25">
        <v>2</v>
      </c>
      <c r="S57" s="25" t="s">
        <v>21</v>
      </c>
      <c r="T57" s="25">
        <v>1</v>
      </c>
      <c r="U57" s="25">
        <v>3</v>
      </c>
      <c r="V57" s="25" t="s">
        <v>21</v>
      </c>
      <c r="W57" s="25" t="s">
        <v>21</v>
      </c>
      <c r="X57" s="25" t="s">
        <v>21</v>
      </c>
      <c r="Y57" s="25" t="s">
        <v>21</v>
      </c>
      <c r="Z57" s="25">
        <v>2</v>
      </c>
      <c r="AA57" s="25">
        <v>2</v>
      </c>
      <c r="AB57" s="25">
        <v>1</v>
      </c>
      <c r="AC57" s="25">
        <v>1</v>
      </c>
      <c r="AD57" s="25" t="s">
        <v>21</v>
      </c>
      <c r="AE57" s="25">
        <v>1</v>
      </c>
      <c r="AF57" s="25">
        <v>1</v>
      </c>
      <c r="AG57" s="25" t="s">
        <v>21</v>
      </c>
      <c r="AH57" s="25" t="s">
        <v>21</v>
      </c>
      <c r="AI57" s="95">
        <f>SUM(D57:AH65)</f>
        <v>75</v>
      </c>
      <c r="AJ57" s="53">
        <f>SUM(B57:AH61)</f>
        <v>67</v>
      </c>
      <c r="AM57" s="53">
        <f>SUM(D57:AH62)</f>
        <v>67</v>
      </c>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73" t="s">
        <v>21</v>
      </c>
      <c r="AH58" s="73" t="s">
        <v>21</v>
      </c>
      <c r="AI58" s="95"/>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v>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BY59" s="46"/>
      <c r="BZ59" s="46"/>
      <c r="CA59" s="46"/>
      <c r="CB59" s="46"/>
      <c r="CC59" s="46"/>
      <c r="CD59" s="46"/>
      <c r="CE59" s="46"/>
      <c r="CF59" s="46"/>
      <c r="CG59" s="46"/>
      <c r="CH59" s="46"/>
      <c r="CI59" s="46"/>
    </row>
    <row r="60" spans="1:87" s="53" customFormat="1" ht="12.75">
      <c r="A60" s="96" t="s">
        <v>44</v>
      </c>
      <c r="B60" s="97" t="s">
        <v>16</v>
      </c>
      <c r="C60" s="98"/>
      <c r="D60" s="72">
        <v>1</v>
      </c>
      <c r="E60" s="73">
        <v>1</v>
      </c>
      <c r="F60" s="73" t="s">
        <v>21</v>
      </c>
      <c r="G60" s="73" t="s">
        <v>21</v>
      </c>
      <c r="H60" s="73">
        <v>1</v>
      </c>
      <c r="I60" s="73">
        <v>1</v>
      </c>
      <c r="J60" s="73">
        <v>1</v>
      </c>
      <c r="K60" s="73" t="s">
        <v>21</v>
      </c>
      <c r="L60" s="73" t="s">
        <v>21</v>
      </c>
      <c r="M60" s="73" t="s">
        <v>21</v>
      </c>
      <c r="N60" s="73">
        <v>1</v>
      </c>
      <c r="O60" s="73" t="s">
        <v>21</v>
      </c>
      <c r="P60" s="73">
        <v>2</v>
      </c>
      <c r="Q60" s="73" t="s">
        <v>21</v>
      </c>
      <c r="R60" s="73" t="s">
        <v>21</v>
      </c>
      <c r="S60" s="73" t="s">
        <v>21</v>
      </c>
      <c r="T60" s="73" t="s">
        <v>21</v>
      </c>
      <c r="U60" s="73" t="s">
        <v>21</v>
      </c>
      <c r="V60" s="73" t="s">
        <v>21</v>
      </c>
      <c r="W60" s="73" t="s">
        <v>21</v>
      </c>
      <c r="X60" s="73" t="s">
        <v>21</v>
      </c>
      <c r="Y60" s="73" t="s">
        <v>21</v>
      </c>
      <c r="Z60" s="73" t="s">
        <v>21</v>
      </c>
      <c r="AA60" s="73">
        <v>1</v>
      </c>
      <c r="AB60" s="73" t="s">
        <v>21</v>
      </c>
      <c r="AC60" s="73">
        <v>1</v>
      </c>
      <c r="AD60" s="73" t="s">
        <v>21</v>
      </c>
      <c r="AE60" s="73">
        <v>1</v>
      </c>
      <c r="AF60" s="73" t="s">
        <v>21</v>
      </c>
      <c r="AG60" s="73" t="s">
        <v>21</v>
      </c>
      <c r="AH60" s="73" t="s">
        <v>21</v>
      </c>
      <c r="AI60" s="95"/>
      <c r="BY60" s="46"/>
      <c r="BZ60" s="46"/>
      <c r="CA60" s="46"/>
      <c r="CB60" s="46"/>
      <c r="CC60" s="46"/>
      <c r="CD60" s="46"/>
      <c r="CE60" s="46"/>
      <c r="CF60" s="46"/>
      <c r="CG60" s="46"/>
      <c r="CH60" s="46"/>
      <c r="CI60" s="46"/>
    </row>
    <row r="61" spans="1:87" s="53" customFormat="1" ht="12.75">
      <c r="A61" s="96"/>
      <c r="B61" s="97" t="s">
        <v>17</v>
      </c>
      <c r="C61" s="98"/>
      <c r="D61" s="72" t="s">
        <v>21</v>
      </c>
      <c r="E61" s="73">
        <v>1</v>
      </c>
      <c r="F61" s="73">
        <v>2</v>
      </c>
      <c r="G61" s="73" t="s">
        <v>21</v>
      </c>
      <c r="H61" s="73">
        <v>1</v>
      </c>
      <c r="I61" s="73" t="s">
        <v>21</v>
      </c>
      <c r="J61" s="73" t="s">
        <v>21</v>
      </c>
      <c r="K61" s="73" t="s">
        <v>21</v>
      </c>
      <c r="L61" s="73">
        <v>1</v>
      </c>
      <c r="M61" s="73" t="s">
        <v>21</v>
      </c>
      <c r="N61" s="73">
        <v>2</v>
      </c>
      <c r="O61" s="73">
        <v>4</v>
      </c>
      <c r="P61" s="73">
        <v>4</v>
      </c>
      <c r="Q61" s="73" t="s">
        <v>21</v>
      </c>
      <c r="R61" s="73" t="s">
        <v>21</v>
      </c>
      <c r="S61" s="73" t="s">
        <v>21</v>
      </c>
      <c r="T61" s="73">
        <v>1</v>
      </c>
      <c r="U61" s="73">
        <v>1</v>
      </c>
      <c r="V61" s="73">
        <v>1</v>
      </c>
      <c r="W61" s="73" t="s">
        <v>21</v>
      </c>
      <c r="X61" s="73" t="s">
        <v>21</v>
      </c>
      <c r="Y61" s="73">
        <v>1</v>
      </c>
      <c r="Z61" s="73">
        <v>2</v>
      </c>
      <c r="AA61" s="73" t="s">
        <v>21</v>
      </c>
      <c r="AB61" s="73" t="s">
        <v>21</v>
      </c>
      <c r="AC61" s="73" t="s">
        <v>21</v>
      </c>
      <c r="AD61" s="73" t="s">
        <v>21</v>
      </c>
      <c r="AE61" s="73" t="s">
        <v>21</v>
      </c>
      <c r="AF61" s="73" t="s">
        <v>21</v>
      </c>
      <c r="AG61" s="73">
        <v>2</v>
      </c>
      <c r="AH61" s="73">
        <v>2</v>
      </c>
      <c r="AI61" s="95"/>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BY63" s="46"/>
      <c r="BZ63" s="46"/>
      <c r="CA63" s="46"/>
      <c r="CB63" s="46"/>
      <c r="CC63" s="46"/>
      <c r="CD63" s="46"/>
      <c r="CE63" s="46"/>
      <c r="CF63" s="46"/>
      <c r="CG63" s="46"/>
      <c r="CH63" s="46"/>
      <c r="CI63" s="46"/>
    </row>
    <row r="64" spans="1:87" s="53" customFormat="1" ht="12.75">
      <c r="A64" s="96"/>
      <c r="B64" s="97" t="s">
        <v>23</v>
      </c>
      <c r="C64" s="98"/>
      <c r="D64" s="73" t="s">
        <v>21</v>
      </c>
      <c r="E64" s="73" t="s">
        <v>21</v>
      </c>
      <c r="F64" s="73" t="s">
        <v>21</v>
      </c>
      <c r="G64" s="73" t="s">
        <v>21</v>
      </c>
      <c r="H64" s="73" t="s">
        <v>21</v>
      </c>
      <c r="I64" s="73" t="s">
        <v>21</v>
      </c>
      <c r="J64" s="73" t="s">
        <v>21</v>
      </c>
      <c r="K64" s="73" t="s">
        <v>21</v>
      </c>
      <c r="L64" s="73" t="s">
        <v>21</v>
      </c>
      <c r="M64" s="73" t="s">
        <v>21</v>
      </c>
      <c r="N64" s="73" t="s">
        <v>21</v>
      </c>
      <c r="O64" s="73" t="s">
        <v>21</v>
      </c>
      <c r="P64" s="73" t="s">
        <v>21</v>
      </c>
      <c r="Q64" s="73" t="s">
        <v>21</v>
      </c>
      <c r="R64" s="73" t="s">
        <v>21</v>
      </c>
      <c r="S64" s="73" t="s">
        <v>21</v>
      </c>
      <c r="T64" s="73" t="s">
        <v>21</v>
      </c>
      <c r="U64" s="73" t="s">
        <v>21</v>
      </c>
      <c r="V64" s="73" t="s">
        <v>21</v>
      </c>
      <c r="W64" s="73" t="s">
        <v>21</v>
      </c>
      <c r="X64" s="73" t="s">
        <v>21</v>
      </c>
      <c r="Y64" s="73" t="s">
        <v>21</v>
      </c>
      <c r="Z64" s="73">
        <v>1</v>
      </c>
      <c r="AA64" s="73" t="s">
        <v>21</v>
      </c>
      <c r="AB64" s="73" t="s">
        <v>21</v>
      </c>
      <c r="AC64" s="73" t="s">
        <v>21</v>
      </c>
      <c r="AD64" s="73" t="s">
        <v>21</v>
      </c>
      <c r="AE64" s="73" t="s">
        <v>21</v>
      </c>
      <c r="AF64" s="73" t="s">
        <v>21</v>
      </c>
      <c r="AG64" s="73" t="s">
        <v>21</v>
      </c>
      <c r="AH64" s="73" t="s">
        <v>21</v>
      </c>
      <c r="AI64" s="95"/>
      <c r="BY64" s="46"/>
      <c r="BZ64" s="46"/>
      <c r="CA64" s="46"/>
      <c r="CB64" s="46"/>
      <c r="CC64" s="46"/>
      <c r="CD64" s="46"/>
      <c r="CE64" s="46"/>
      <c r="CF64" s="46"/>
      <c r="CG64" s="46"/>
      <c r="CH64" s="46"/>
      <c r="CI64" s="46"/>
    </row>
    <row r="65" spans="1:87" s="53" customFormat="1" ht="12.75">
      <c r="A65" s="96"/>
      <c r="B65" s="105" t="s">
        <v>27</v>
      </c>
      <c r="C65" s="103"/>
      <c r="D65" s="43" t="s">
        <v>21</v>
      </c>
      <c r="E65" s="43">
        <v>1</v>
      </c>
      <c r="F65" s="43" t="s">
        <v>21</v>
      </c>
      <c r="G65" s="43" t="s">
        <v>21</v>
      </c>
      <c r="H65" s="43" t="s">
        <v>21</v>
      </c>
      <c r="I65" s="43" t="s">
        <v>21</v>
      </c>
      <c r="J65" s="43" t="s">
        <v>21</v>
      </c>
      <c r="K65" s="43">
        <v>2</v>
      </c>
      <c r="L65" s="43" t="s">
        <v>21</v>
      </c>
      <c r="M65" s="43" t="s">
        <v>21</v>
      </c>
      <c r="N65" s="43" t="s">
        <v>21</v>
      </c>
      <c r="O65" s="106" t="s">
        <v>21</v>
      </c>
      <c r="P65" s="106" t="s">
        <v>21</v>
      </c>
      <c r="Q65" s="106" t="s">
        <v>21</v>
      </c>
      <c r="R65" s="106" t="s">
        <v>21</v>
      </c>
      <c r="S65" s="106" t="s">
        <v>21</v>
      </c>
      <c r="T65" s="106" t="s">
        <v>21</v>
      </c>
      <c r="U65" s="106" t="s">
        <v>21</v>
      </c>
      <c r="V65" s="106">
        <v>2</v>
      </c>
      <c r="W65" s="106" t="s">
        <v>21</v>
      </c>
      <c r="X65" s="106" t="s">
        <v>21</v>
      </c>
      <c r="Y65" s="106" t="s">
        <v>21</v>
      </c>
      <c r="Z65" s="106" t="s">
        <v>21</v>
      </c>
      <c r="AA65" s="106" t="s">
        <v>21</v>
      </c>
      <c r="AB65" s="106" t="s">
        <v>21</v>
      </c>
      <c r="AC65" s="106">
        <v>1</v>
      </c>
      <c r="AD65" s="106" t="s">
        <v>21</v>
      </c>
      <c r="AE65" s="106">
        <v>1</v>
      </c>
      <c r="AF65" s="106" t="s">
        <v>21</v>
      </c>
      <c r="AG65" s="106" t="s">
        <v>21</v>
      </c>
      <c r="AH65" s="104" t="s">
        <v>21</v>
      </c>
      <c r="AI65" s="95"/>
      <c r="AT65" s="2"/>
      <c r="AU65" s="2"/>
      <c r="BY65" s="46"/>
      <c r="BZ65" s="46"/>
      <c r="CA65" s="46"/>
      <c r="CB65" s="46"/>
      <c r="CC65" s="46"/>
      <c r="CD65" s="46"/>
      <c r="CE65" s="46"/>
      <c r="CF65" s="46"/>
      <c r="CG65" s="46"/>
      <c r="CH65" s="46"/>
      <c r="CI65" s="46"/>
    </row>
    <row r="66" spans="1:87" s="53" customFormat="1" ht="12.75">
      <c r="A66" s="92" t="s">
        <v>39</v>
      </c>
      <c r="B66" s="93" t="s">
        <v>9</v>
      </c>
      <c r="C66" s="94"/>
      <c r="D66" s="107">
        <v>6</v>
      </c>
      <c r="E66" s="25">
        <v>7</v>
      </c>
      <c r="F66" s="25">
        <v>7</v>
      </c>
      <c r="G66" s="25">
        <v>8</v>
      </c>
      <c r="H66" s="25">
        <v>4</v>
      </c>
      <c r="I66" s="25">
        <v>12</v>
      </c>
      <c r="J66" s="25">
        <v>4</v>
      </c>
      <c r="K66" s="25">
        <v>10</v>
      </c>
      <c r="L66" s="25">
        <v>4</v>
      </c>
      <c r="M66" s="25">
        <v>10</v>
      </c>
      <c r="N66" s="25">
        <v>7</v>
      </c>
      <c r="O66" s="25">
        <v>9</v>
      </c>
      <c r="P66" s="25">
        <v>5</v>
      </c>
      <c r="Q66" s="25">
        <v>8</v>
      </c>
      <c r="R66" s="25">
        <v>7</v>
      </c>
      <c r="S66" s="25">
        <v>14</v>
      </c>
      <c r="T66" s="25">
        <v>8</v>
      </c>
      <c r="U66" s="25">
        <v>8</v>
      </c>
      <c r="V66" s="25">
        <v>5</v>
      </c>
      <c r="W66" s="25">
        <v>5</v>
      </c>
      <c r="X66" s="25">
        <v>7</v>
      </c>
      <c r="Y66" s="25">
        <v>4</v>
      </c>
      <c r="Z66" s="25">
        <v>8</v>
      </c>
      <c r="AA66" s="25">
        <v>4</v>
      </c>
      <c r="AB66" s="25">
        <v>9</v>
      </c>
      <c r="AC66" s="25">
        <v>8</v>
      </c>
      <c r="AD66" s="25">
        <v>8</v>
      </c>
      <c r="AE66" s="25">
        <v>4</v>
      </c>
      <c r="AF66" s="25">
        <v>6</v>
      </c>
      <c r="AG66" s="25">
        <v>16</v>
      </c>
      <c r="AH66" s="26">
        <v>12</v>
      </c>
      <c r="AI66" s="95">
        <f>SUM(D66:AH74)</f>
        <v>682</v>
      </c>
      <c r="AJ66" s="53">
        <f>SUM(B66:AH70)</f>
        <v>551</v>
      </c>
      <c r="AM66" s="53">
        <f>SUM(D66:AH71)</f>
        <v>557</v>
      </c>
      <c r="AT66" s="2"/>
      <c r="AU66" s="2"/>
      <c r="AV66" s="2"/>
      <c r="AW66" s="2"/>
      <c r="BY66" s="46"/>
      <c r="BZ66" s="46"/>
      <c r="CA66" s="46"/>
      <c r="CB66" s="46"/>
      <c r="CC66" s="46"/>
      <c r="CD66" s="46"/>
      <c r="CE66" s="46"/>
      <c r="CF66" s="46"/>
      <c r="CG66" s="46"/>
      <c r="CH66" s="46"/>
      <c r="CI66" s="46"/>
    </row>
    <row r="67" spans="1:87" s="53" customFormat="1" ht="12.75">
      <c r="A67" s="96" t="s">
        <v>45</v>
      </c>
      <c r="B67" s="97" t="s">
        <v>12</v>
      </c>
      <c r="C67" s="98"/>
      <c r="D67" s="108">
        <v>1</v>
      </c>
      <c r="E67" s="73" t="s">
        <v>21</v>
      </c>
      <c r="F67" s="73" t="s">
        <v>21</v>
      </c>
      <c r="G67" s="73">
        <v>5</v>
      </c>
      <c r="H67" s="73" t="s">
        <v>21</v>
      </c>
      <c r="I67" s="73" t="s">
        <v>21</v>
      </c>
      <c r="J67" s="73">
        <v>1</v>
      </c>
      <c r="K67" s="73">
        <v>5</v>
      </c>
      <c r="L67" s="73">
        <v>1</v>
      </c>
      <c r="M67" s="73">
        <v>3</v>
      </c>
      <c r="N67" s="73">
        <v>3</v>
      </c>
      <c r="O67" s="73" t="s">
        <v>21</v>
      </c>
      <c r="P67" s="73">
        <v>2</v>
      </c>
      <c r="Q67" s="73" t="s">
        <v>21</v>
      </c>
      <c r="R67" s="73">
        <v>1</v>
      </c>
      <c r="S67" s="73">
        <v>1</v>
      </c>
      <c r="T67" s="73">
        <v>2</v>
      </c>
      <c r="U67" s="73">
        <v>1</v>
      </c>
      <c r="V67" s="73" t="s">
        <v>21</v>
      </c>
      <c r="W67" s="73" t="s">
        <v>21</v>
      </c>
      <c r="X67" s="73" t="s">
        <v>21</v>
      </c>
      <c r="Y67" s="73">
        <v>2</v>
      </c>
      <c r="Z67" s="73">
        <v>2</v>
      </c>
      <c r="AA67" s="73">
        <v>1</v>
      </c>
      <c r="AB67" s="73">
        <v>1</v>
      </c>
      <c r="AC67" s="73">
        <v>2</v>
      </c>
      <c r="AD67" s="73">
        <v>5</v>
      </c>
      <c r="AE67" s="73" t="s">
        <v>21</v>
      </c>
      <c r="AF67" s="73">
        <v>1</v>
      </c>
      <c r="AG67" s="73">
        <v>3</v>
      </c>
      <c r="AH67" s="109">
        <v>2</v>
      </c>
      <c r="AI67" s="95"/>
      <c r="AT67" s="2"/>
      <c r="AU67" s="2"/>
      <c r="AV67" s="2"/>
      <c r="AW67" s="2"/>
      <c r="BY67" s="46"/>
      <c r="BZ67" s="46"/>
      <c r="CA67" s="46"/>
      <c r="CB67" s="46"/>
      <c r="CC67" s="46"/>
      <c r="CD67" s="46"/>
      <c r="CE67" s="46"/>
      <c r="CF67" s="46"/>
      <c r="CG67" s="46"/>
      <c r="CH67" s="46"/>
      <c r="CI67" s="46"/>
    </row>
    <row r="68" spans="1:87" s="53" customFormat="1" ht="12.75">
      <c r="A68" s="96" t="s">
        <v>46</v>
      </c>
      <c r="B68" s="97" t="s">
        <v>14</v>
      </c>
      <c r="C68" s="98"/>
      <c r="D68" s="108" t="s">
        <v>21</v>
      </c>
      <c r="E68" s="73">
        <v>1</v>
      </c>
      <c r="F68" s="73" t="s">
        <v>21</v>
      </c>
      <c r="G68" s="73" t="s">
        <v>21</v>
      </c>
      <c r="H68" s="73">
        <v>1</v>
      </c>
      <c r="I68" s="73">
        <v>2</v>
      </c>
      <c r="J68" s="73">
        <v>1</v>
      </c>
      <c r="K68" s="73">
        <v>1</v>
      </c>
      <c r="L68" s="73">
        <v>1</v>
      </c>
      <c r="M68" s="73" t="s">
        <v>21</v>
      </c>
      <c r="N68" s="73" t="s">
        <v>21</v>
      </c>
      <c r="O68" s="73" t="s">
        <v>21</v>
      </c>
      <c r="P68" s="73" t="s">
        <v>21</v>
      </c>
      <c r="Q68" s="73" t="s">
        <v>21</v>
      </c>
      <c r="R68" s="73">
        <v>2</v>
      </c>
      <c r="S68" s="73">
        <v>1</v>
      </c>
      <c r="T68" s="73">
        <v>4</v>
      </c>
      <c r="U68" s="73">
        <v>1</v>
      </c>
      <c r="V68" s="73">
        <v>2</v>
      </c>
      <c r="W68" s="73" t="s">
        <v>21</v>
      </c>
      <c r="X68" s="73" t="s">
        <v>21</v>
      </c>
      <c r="Y68" s="73" t="s">
        <v>21</v>
      </c>
      <c r="Z68" s="73">
        <v>1</v>
      </c>
      <c r="AA68" s="73">
        <v>2</v>
      </c>
      <c r="AB68" s="73">
        <v>2</v>
      </c>
      <c r="AC68" s="73" t="s">
        <v>21</v>
      </c>
      <c r="AD68" s="73">
        <v>3</v>
      </c>
      <c r="AE68" s="73" t="s">
        <v>21</v>
      </c>
      <c r="AF68" s="73">
        <v>1</v>
      </c>
      <c r="AG68" s="73">
        <v>1</v>
      </c>
      <c r="AH68" s="109" t="s">
        <v>21</v>
      </c>
      <c r="AI68" s="95"/>
      <c r="AT68" s="2"/>
      <c r="AU68" s="2"/>
      <c r="AV68" s="2"/>
      <c r="AW68" s="2"/>
      <c r="AX68" s="2"/>
      <c r="AY68" s="2"/>
      <c r="BY68" s="46"/>
      <c r="BZ68" s="46"/>
      <c r="CA68" s="46"/>
      <c r="CB68" s="46"/>
      <c r="CC68" s="46"/>
      <c r="CD68" s="46"/>
      <c r="CE68" s="46"/>
      <c r="CF68" s="46"/>
      <c r="CG68" s="46"/>
      <c r="CH68" s="46"/>
      <c r="CI68" s="46"/>
    </row>
    <row r="69" spans="1:87" s="53" customFormat="1" ht="12.75">
      <c r="A69" s="96" t="s">
        <v>47</v>
      </c>
      <c r="B69" s="97" t="s">
        <v>16</v>
      </c>
      <c r="C69" s="98"/>
      <c r="D69" s="108">
        <v>1</v>
      </c>
      <c r="E69" s="73">
        <v>5</v>
      </c>
      <c r="F69" s="73">
        <v>6</v>
      </c>
      <c r="G69" s="73">
        <v>6</v>
      </c>
      <c r="H69" s="73" t="s">
        <v>21</v>
      </c>
      <c r="I69" s="73">
        <v>3</v>
      </c>
      <c r="J69" s="73" t="s">
        <v>21</v>
      </c>
      <c r="K69" s="73">
        <v>3</v>
      </c>
      <c r="L69" s="73">
        <v>3</v>
      </c>
      <c r="M69" s="73">
        <v>2</v>
      </c>
      <c r="N69" s="73">
        <v>2</v>
      </c>
      <c r="O69" s="73">
        <v>1</v>
      </c>
      <c r="P69" s="73">
        <v>1</v>
      </c>
      <c r="Q69" s="73">
        <v>7</v>
      </c>
      <c r="R69" s="73" t="s">
        <v>21</v>
      </c>
      <c r="S69" s="73">
        <v>5</v>
      </c>
      <c r="T69" s="73">
        <v>2</v>
      </c>
      <c r="U69" s="73">
        <v>7</v>
      </c>
      <c r="V69" s="73">
        <v>2</v>
      </c>
      <c r="W69" s="73">
        <v>3</v>
      </c>
      <c r="X69" s="73">
        <v>2</v>
      </c>
      <c r="Y69" s="73">
        <v>2</v>
      </c>
      <c r="Z69" s="73">
        <v>6</v>
      </c>
      <c r="AA69" s="73">
        <v>2</v>
      </c>
      <c r="AB69" s="73">
        <v>2</v>
      </c>
      <c r="AC69" s="73" t="s">
        <v>21</v>
      </c>
      <c r="AD69" s="73">
        <v>2</v>
      </c>
      <c r="AE69" s="73">
        <v>1</v>
      </c>
      <c r="AF69" s="73">
        <v>1</v>
      </c>
      <c r="AG69" s="73">
        <v>3</v>
      </c>
      <c r="AH69" s="109">
        <v>8</v>
      </c>
      <c r="AI69" s="95"/>
      <c r="AT69" s="2"/>
      <c r="AU69" s="2"/>
      <c r="AV69" s="2"/>
      <c r="AW69" s="2"/>
      <c r="AX69" s="2"/>
      <c r="AY69" s="2"/>
      <c r="BY69" s="46"/>
      <c r="BZ69" s="46"/>
      <c r="CA69" s="46"/>
      <c r="CB69" s="46"/>
      <c r="CC69" s="46"/>
      <c r="CD69" s="46"/>
      <c r="CE69" s="46"/>
      <c r="CF69" s="46"/>
      <c r="CG69" s="46"/>
      <c r="CH69" s="46"/>
      <c r="CI69" s="46"/>
    </row>
    <row r="70" spans="1:87" s="53" customFormat="1" ht="12.75">
      <c r="A70" s="96"/>
      <c r="B70" s="97" t="s">
        <v>17</v>
      </c>
      <c r="C70" s="98"/>
      <c r="D70" s="72">
        <v>3</v>
      </c>
      <c r="E70" s="73">
        <v>12</v>
      </c>
      <c r="F70" s="73">
        <v>2</v>
      </c>
      <c r="G70" s="73">
        <v>4</v>
      </c>
      <c r="H70" s="73" t="s">
        <v>21</v>
      </c>
      <c r="I70" s="73">
        <v>5</v>
      </c>
      <c r="J70" s="73">
        <v>4</v>
      </c>
      <c r="K70" s="73">
        <v>5</v>
      </c>
      <c r="L70" s="73">
        <v>7</v>
      </c>
      <c r="M70" s="73">
        <v>12</v>
      </c>
      <c r="N70" s="73">
        <v>7</v>
      </c>
      <c r="O70" s="73">
        <v>1</v>
      </c>
      <c r="P70" s="73">
        <v>1</v>
      </c>
      <c r="Q70" s="73">
        <v>3</v>
      </c>
      <c r="R70" s="73">
        <v>7</v>
      </c>
      <c r="S70" s="73">
        <v>5</v>
      </c>
      <c r="T70" s="73">
        <v>7</v>
      </c>
      <c r="U70" s="73">
        <v>3</v>
      </c>
      <c r="V70" s="73">
        <v>3</v>
      </c>
      <c r="W70" s="73">
        <v>7</v>
      </c>
      <c r="X70" s="73">
        <v>8</v>
      </c>
      <c r="Y70" s="73">
        <v>8</v>
      </c>
      <c r="Z70" s="73">
        <v>3</v>
      </c>
      <c r="AA70" s="73">
        <v>8</v>
      </c>
      <c r="AB70" s="73">
        <v>4</v>
      </c>
      <c r="AC70" s="73">
        <v>2</v>
      </c>
      <c r="AD70" s="73">
        <v>7</v>
      </c>
      <c r="AE70" s="73">
        <v>6</v>
      </c>
      <c r="AF70" s="73" t="s">
        <v>21</v>
      </c>
      <c r="AG70" s="73">
        <v>7</v>
      </c>
      <c r="AH70" s="73">
        <v>6</v>
      </c>
      <c r="AI70" s="95"/>
      <c r="BY70" s="46"/>
      <c r="BZ70" s="46"/>
      <c r="CA70" s="46"/>
      <c r="CB70" s="46"/>
      <c r="CC70" s="46"/>
      <c r="CD70" s="46"/>
      <c r="CE70" s="46"/>
      <c r="CF70" s="46"/>
      <c r="CG70" s="46"/>
      <c r="CH70" s="46"/>
      <c r="CI70" s="46"/>
    </row>
    <row r="71" spans="1:87" s="53" customFormat="1" ht="12.75">
      <c r="A71" s="96"/>
      <c r="B71" s="99" t="s">
        <v>20</v>
      </c>
      <c r="C71" s="76"/>
      <c r="D71" s="50" t="s">
        <v>21</v>
      </c>
      <c r="E71" s="51" t="s">
        <v>21</v>
      </c>
      <c r="F71" s="51"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v>1</v>
      </c>
      <c r="V71" s="51">
        <v>2</v>
      </c>
      <c r="W71" s="51">
        <v>2</v>
      </c>
      <c r="X71" s="51" t="s">
        <v>21</v>
      </c>
      <c r="Y71" s="51" t="s">
        <v>21</v>
      </c>
      <c r="Z71" s="51" t="s">
        <v>21</v>
      </c>
      <c r="AA71" s="51" t="s">
        <v>21</v>
      </c>
      <c r="AB71" s="51" t="s">
        <v>21</v>
      </c>
      <c r="AC71" s="51" t="s">
        <v>21</v>
      </c>
      <c r="AD71" s="51" t="s">
        <v>21</v>
      </c>
      <c r="AE71" s="51">
        <v>1</v>
      </c>
      <c r="AF71" s="51" t="s">
        <v>21</v>
      </c>
      <c r="AG71" s="51" t="s">
        <v>21</v>
      </c>
      <c r="AH71" s="51" t="s">
        <v>21</v>
      </c>
      <c r="AI71" s="95"/>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BY72" s="46"/>
      <c r="BZ72" s="46"/>
      <c r="CA72" s="46"/>
      <c r="CB72" s="46"/>
      <c r="CC72" s="46"/>
      <c r="CD72" s="46"/>
      <c r="CE72" s="46"/>
      <c r="CF72" s="46"/>
      <c r="CG72" s="46"/>
      <c r="CH72" s="46"/>
      <c r="CI72" s="46"/>
    </row>
    <row r="73" spans="1:87" s="53" customFormat="1" ht="12.75">
      <c r="A73" s="96"/>
      <c r="B73" s="97" t="s">
        <v>23</v>
      </c>
      <c r="C73" s="98"/>
      <c r="D73" s="73" t="s">
        <v>21</v>
      </c>
      <c r="E73" s="73">
        <v>2</v>
      </c>
      <c r="F73" s="73">
        <v>4</v>
      </c>
      <c r="G73" s="73">
        <v>1</v>
      </c>
      <c r="H73" s="73">
        <v>1</v>
      </c>
      <c r="I73" s="73">
        <v>1</v>
      </c>
      <c r="J73" s="73">
        <v>1</v>
      </c>
      <c r="K73" s="73" t="s">
        <v>21</v>
      </c>
      <c r="L73" s="73">
        <v>1</v>
      </c>
      <c r="M73" s="73">
        <v>1</v>
      </c>
      <c r="N73" s="73">
        <v>1</v>
      </c>
      <c r="O73" s="73">
        <v>5</v>
      </c>
      <c r="P73" s="73">
        <v>1</v>
      </c>
      <c r="Q73" s="73" t="s">
        <v>21</v>
      </c>
      <c r="R73" s="73" t="s">
        <v>21</v>
      </c>
      <c r="S73" s="73" t="s">
        <v>21</v>
      </c>
      <c r="T73" s="73">
        <v>1</v>
      </c>
      <c r="U73" s="73" t="s">
        <v>21</v>
      </c>
      <c r="V73" s="73" t="s">
        <v>21</v>
      </c>
      <c r="W73" s="73">
        <v>2</v>
      </c>
      <c r="X73" s="73" t="s">
        <v>21</v>
      </c>
      <c r="Y73" s="73">
        <v>1</v>
      </c>
      <c r="Z73" s="73">
        <v>1</v>
      </c>
      <c r="AA73" s="73">
        <v>3</v>
      </c>
      <c r="AB73" s="73">
        <v>2</v>
      </c>
      <c r="AC73" s="73">
        <v>1</v>
      </c>
      <c r="AD73" s="73">
        <v>1</v>
      </c>
      <c r="AE73" s="73">
        <v>1</v>
      </c>
      <c r="AF73" s="73" t="s">
        <v>21</v>
      </c>
      <c r="AG73" s="73">
        <v>2</v>
      </c>
      <c r="AH73" s="73">
        <v>1</v>
      </c>
      <c r="AI73" s="95"/>
      <c r="AT73" s="2"/>
      <c r="AU73" s="2"/>
      <c r="AV73" s="2"/>
      <c r="AW73" s="2"/>
      <c r="AX73" s="2"/>
      <c r="AY73" s="2"/>
      <c r="BY73" s="46"/>
      <c r="BZ73" s="46"/>
      <c r="CA73" s="46"/>
      <c r="CB73" s="46"/>
      <c r="CC73" s="46"/>
      <c r="CD73" s="46"/>
      <c r="CE73" s="46"/>
      <c r="CF73" s="46"/>
      <c r="CG73" s="46"/>
      <c r="CH73" s="46"/>
      <c r="CI73" s="46"/>
    </row>
    <row r="74" spans="1:87" s="53" customFormat="1" ht="12.75">
      <c r="A74" s="101"/>
      <c r="B74" s="102" t="s">
        <v>27</v>
      </c>
      <c r="C74" s="116"/>
      <c r="D74" s="43">
        <v>2</v>
      </c>
      <c r="E74" s="43" t="s">
        <v>21</v>
      </c>
      <c r="F74" s="43">
        <v>1</v>
      </c>
      <c r="G74" s="43">
        <v>3</v>
      </c>
      <c r="H74" s="43">
        <v>2</v>
      </c>
      <c r="I74" s="43">
        <v>3</v>
      </c>
      <c r="J74" s="43">
        <v>3</v>
      </c>
      <c r="K74" s="43">
        <v>1</v>
      </c>
      <c r="L74" s="43">
        <v>1</v>
      </c>
      <c r="M74" s="43">
        <v>3</v>
      </c>
      <c r="N74" s="43">
        <v>6</v>
      </c>
      <c r="O74" s="43">
        <v>10</v>
      </c>
      <c r="P74" s="43" t="s">
        <v>21</v>
      </c>
      <c r="Q74" s="43">
        <v>2</v>
      </c>
      <c r="R74" s="43">
        <v>2</v>
      </c>
      <c r="S74" s="43" t="s">
        <v>21</v>
      </c>
      <c r="T74" s="43">
        <v>2</v>
      </c>
      <c r="U74" s="43">
        <v>2</v>
      </c>
      <c r="V74" s="43">
        <v>3</v>
      </c>
      <c r="W74" s="43">
        <v>2</v>
      </c>
      <c r="X74" s="43">
        <v>4</v>
      </c>
      <c r="Y74" s="43" t="s">
        <v>21</v>
      </c>
      <c r="Z74" s="43">
        <v>1</v>
      </c>
      <c r="AA74" s="43">
        <v>2</v>
      </c>
      <c r="AB74" s="43">
        <v>10</v>
      </c>
      <c r="AC74" s="43">
        <v>1</v>
      </c>
      <c r="AD74" s="43">
        <v>2</v>
      </c>
      <c r="AE74" s="43">
        <v>7</v>
      </c>
      <c r="AF74" s="43">
        <v>5</v>
      </c>
      <c r="AG74" s="43">
        <v>3</v>
      </c>
      <c r="AH74" s="123">
        <v>7</v>
      </c>
      <c r="AI74" s="95"/>
      <c r="AT74" s="2"/>
      <c r="AU74" s="2"/>
      <c r="AV74" s="2"/>
      <c r="AW74" s="2"/>
      <c r="AX74" s="2"/>
      <c r="AY74" s="2"/>
      <c r="BY74" s="46"/>
      <c r="BZ74" s="46"/>
      <c r="CA74" s="46"/>
      <c r="CB74" s="46"/>
      <c r="CC74" s="46"/>
      <c r="CD74" s="46"/>
      <c r="CE74" s="46"/>
      <c r="CF74" s="46"/>
      <c r="CG74" s="46"/>
      <c r="CH74" s="46"/>
      <c r="CI74" s="46"/>
    </row>
    <row r="75" spans="1:35" ht="14.25">
      <c r="A75" s="1" t="s">
        <v>51</v>
      </c>
      <c r="AG75" s="1"/>
      <c r="AH75" s="10"/>
      <c r="AI75" s="10"/>
    </row>
    <row r="76" spans="1:35" ht="14.25">
      <c r="A76" s="120" t="s">
        <v>52</v>
      </c>
      <c r="AG76" s="1"/>
      <c r="AI76" s="2"/>
    </row>
    <row r="77" spans="1:35" ht="14.25">
      <c r="A77" s="120" t="s">
        <v>53</v>
      </c>
      <c r="AH77" s="1"/>
      <c r="AI77" s="2"/>
    </row>
    <row r="78" spans="1:35" ht="14.25">
      <c r="A78" s="120" t="s">
        <v>54</v>
      </c>
      <c r="AH78" s="1"/>
      <c r="AI78" s="2"/>
    </row>
    <row r="79" spans="1:35" ht="14.25">
      <c r="A79" s="120" t="s">
        <v>55</v>
      </c>
      <c r="AH79" s="1"/>
      <c r="AI79" s="2"/>
    </row>
    <row r="80" spans="1:35" ht="14.25">
      <c r="A80" s="120" t="s">
        <v>56</v>
      </c>
      <c r="AH80" s="1"/>
      <c r="AI80" s="2"/>
    </row>
    <row r="81" spans="1:35" ht="14.25">
      <c r="A81" s="120" t="s">
        <v>57</v>
      </c>
      <c r="AH81" s="1"/>
      <c r="AI81" s="2"/>
    </row>
    <row r="82" spans="1:35" ht="14.25">
      <c r="A82" s="120" t="s">
        <v>59</v>
      </c>
      <c r="AH82" s="1"/>
      <c r="AI82" s="2"/>
    </row>
    <row r="83" spans="1:35" ht="14.25">
      <c r="A83" s="120" t="s">
        <v>60</v>
      </c>
      <c r="AH83" s="1"/>
      <c r="AI83" s="2"/>
    </row>
    <row r="84" spans="1:35" ht="14.25">
      <c r="A84" s="120" t="s">
        <v>61</v>
      </c>
      <c r="AH84" s="1"/>
      <c r="AI84" s="2"/>
    </row>
    <row r="85" spans="1:35" ht="14.25">
      <c r="A85" s="120" t="s">
        <v>62</v>
      </c>
      <c r="AH85" s="1"/>
      <c r="AI85" s="2"/>
    </row>
    <row r="86" spans="1:35" ht="14.25">
      <c r="A86" s="120" t="s">
        <v>63</v>
      </c>
      <c r="AH86" s="1"/>
      <c r="AI86" s="2"/>
    </row>
    <row r="87" spans="1:35" ht="14.25">
      <c r="A87" s="120" t="s">
        <v>64</v>
      </c>
      <c r="AH87" s="1"/>
      <c r="AI87" s="2"/>
    </row>
    <row r="88" spans="1:35" ht="14.25">
      <c r="A88" s="120" t="s">
        <v>65</v>
      </c>
      <c r="AH88" s="1"/>
      <c r="AI88" s="2"/>
    </row>
    <row r="89" spans="1:35" ht="14.25">
      <c r="A89" s="120" t="s">
        <v>66</v>
      </c>
      <c r="AH89" s="1"/>
      <c r="AI89" s="2"/>
    </row>
    <row r="90" spans="1:35" ht="14.25">
      <c r="A90" s="120" t="s">
        <v>67</v>
      </c>
      <c r="AH90" s="1"/>
      <c r="AI90" s="2"/>
    </row>
    <row r="91" spans="1:35" ht="14.25">
      <c r="A91" s="120" t="s">
        <v>68</v>
      </c>
      <c r="AH91" s="1"/>
      <c r="AI91" s="2"/>
    </row>
    <row r="94" spans="4:35" ht="12.75">
      <c r="D94" s="124">
        <v>52</v>
      </c>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6"/>
      <c r="AI94"/>
    </row>
  </sheetData>
  <sheetProtection selectLockedCells="1" selectUnlockedCells="1"/>
  <mergeCells count="9">
    <mergeCell ref="A1:C2"/>
    <mergeCell ref="AI1:AI2"/>
    <mergeCell ref="A25:B25"/>
    <mergeCell ref="A26:B26"/>
    <mergeCell ref="A27:A28"/>
    <mergeCell ref="A29:A30"/>
    <mergeCell ref="AI48:AI56"/>
    <mergeCell ref="AI57:AI65"/>
    <mergeCell ref="AI66:AI74"/>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CI92"/>
  <sheetViews>
    <sheetView zoomScale="80" zoomScaleNormal="80" workbookViewId="0" topLeftCell="A1">
      <pane xSplit="3" ySplit="2" topLeftCell="D69" activePane="bottomRight" state="frozen"/>
      <selection pane="topLeft" activeCell="A1" sqref="A1"/>
      <selection pane="topRight" activeCell="D1" sqref="D1"/>
      <selection pane="bottomLeft" activeCell="A69" sqref="A69"/>
      <selection pane="bottomRight" activeCell="A75" sqref="A75"/>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9.421875" style="4" customWidth="1"/>
    <col min="35" max="35" width="9.7109375" style="2" hidden="1" customWidth="1"/>
    <col min="36" max="43" width="9.7109375" style="2" customWidth="1"/>
    <col min="44" max="45" width="9.7109375" style="5" customWidth="1"/>
    <col min="46" max="47" width="4.421875" style="2" customWidth="1"/>
    <col min="48" max="48" width="4.57421875" style="2" customWidth="1"/>
    <col min="49" max="49" width="4.28125" style="2" customWidth="1"/>
    <col min="50" max="50" width="4.421875" style="2" customWidth="1"/>
    <col min="51" max="51" width="4.7109375" style="2" customWidth="1"/>
    <col min="52" max="52" width="5.140625" style="2" customWidth="1"/>
    <col min="53" max="53" width="4.00390625" style="2" customWidth="1"/>
    <col min="54" max="64" width="5.140625" style="2" customWidth="1"/>
    <col min="65" max="65" width="4.57421875" style="2" customWidth="1"/>
    <col min="66" max="67" width="4.421875" style="2" customWidth="1"/>
    <col min="68" max="68" width="4.57421875" style="2" customWidth="1"/>
    <col min="69" max="69" width="4.28125" style="2" customWidth="1"/>
    <col min="70" max="70" width="4.00390625" style="2" customWidth="1"/>
    <col min="71" max="71" width="4.57421875" style="2" customWidth="1"/>
    <col min="72" max="72" width="4.00390625" style="2" customWidth="1"/>
    <col min="73" max="74" width="4.421875" style="2" customWidth="1"/>
    <col min="75" max="75" width="4.28125" style="2" customWidth="1"/>
    <col min="76" max="76" width="2.7109375" style="2" customWidth="1"/>
    <col min="77" max="87" width="9.7109375" style="5" customWidth="1"/>
    <col min="88" max="16384" width="9.7109375" style="2" customWidth="1"/>
  </cols>
  <sheetData>
    <row r="1" spans="1:87" s="10" customFormat="1" ht="12.75" customHeight="1">
      <c r="A1" s="127" t="s">
        <v>74</v>
      </c>
      <c r="B1" s="127"/>
      <c r="C1" s="127"/>
      <c r="D1" s="7" t="s">
        <v>4</v>
      </c>
      <c r="E1" s="7" t="s">
        <v>5</v>
      </c>
      <c r="F1" s="7" t="s">
        <v>6</v>
      </c>
      <c r="G1" s="7" t="s">
        <v>1</v>
      </c>
      <c r="H1" s="7" t="s">
        <v>1</v>
      </c>
      <c r="I1" s="7" t="s">
        <v>2</v>
      </c>
      <c r="J1" s="7" t="s">
        <v>3</v>
      </c>
      <c r="K1" s="7" t="s">
        <v>4</v>
      </c>
      <c r="L1" s="7" t="s">
        <v>5</v>
      </c>
      <c r="M1" s="7" t="s">
        <v>6</v>
      </c>
      <c r="N1" s="7" t="s">
        <v>1</v>
      </c>
      <c r="O1" s="7" t="s">
        <v>1</v>
      </c>
      <c r="P1" s="7" t="s">
        <v>2</v>
      </c>
      <c r="Q1" s="7" t="s">
        <v>3</v>
      </c>
      <c r="R1" s="7" t="s">
        <v>4</v>
      </c>
      <c r="S1" s="7" t="s">
        <v>5</v>
      </c>
      <c r="T1" s="7" t="s">
        <v>6</v>
      </c>
      <c r="U1" s="7" t="s">
        <v>1</v>
      </c>
      <c r="V1" s="7" t="s">
        <v>1</v>
      </c>
      <c r="W1" s="7" t="s">
        <v>2</v>
      </c>
      <c r="X1" s="7" t="s">
        <v>3</v>
      </c>
      <c r="Y1" s="7" t="s">
        <v>4</v>
      </c>
      <c r="Z1" s="7" t="s">
        <v>5</v>
      </c>
      <c r="AA1" s="7" t="s">
        <v>6</v>
      </c>
      <c r="AB1" s="7" t="s">
        <v>1</v>
      </c>
      <c r="AC1" s="7" t="s">
        <v>1</v>
      </c>
      <c r="AD1" s="7" t="s">
        <v>2</v>
      </c>
      <c r="AE1" s="7" t="s">
        <v>3</v>
      </c>
      <c r="AF1" s="7" t="s">
        <v>4</v>
      </c>
      <c r="AG1" s="7" t="s">
        <v>5</v>
      </c>
      <c r="AH1" s="9" t="s">
        <v>7</v>
      </c>
      <c r="AR1" s="11"/>
      <c r="AS1" s="11"/>
      <c r="BY1" s="11"/>
      <c r="BZ1" s="11"/>
      <c r="CA1" s="11"/>
      <c r="CB1" s="11"/>
      <c r="CC1" s="11"/>
      <c r="CD1" s="11"/>
      <c r="CE1" s="11"/>
      <c r="CF1" s="11"/>
      <c r="CG1" s="11"/>
      <c r="CH1" s="11"/>
      <c r="CI1" s="11"/>
    </row>
    <row r="2" spans="1:87" s="10" customFormat="1" ht="12.75">
      <c r="A2" s="127"/>
      <c r="B2" s="127"/>
      <c r="C2" s="127"/>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3">
        <v>30</v>
      </c>
      <c r="AH2" s="9"/>
      <c r="AR2" s="11"/>
      <c r="AS2" s="11"/>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9"/>
      <c r="AH3" s="20"/>
      <c r="AR3" s="11" t="s">
        <v>9</v>
      </c>
      <c r="AS3" s="10" t="s">
        <v>9</v>
      </c>
      <c r="AT3" s="10">
        <f aca="true" t="shared" si="0" ref="AT3:AT4">D25</f>
        <v>64</v>
      </c>
      <c r="AU3" s="10">
        <f aca="true" t="shared" si="1" ref="AU3:AU4">E25</f>
        <v>66</v>
      </c>
      <c r="AV3" s="10">
        <f aca="true" t="shared" si="2" ref="AV3:AV4">F25</f>
        <v>101</v>
      </c>
      <c r="AW3" s="10">
        <f aca="true" t="shared" si="3" ref="AW3:AW4">G25</f>
        <v>70</v>
      </c>
      <c r="AX3" s="10">
        <f aca="true" t="shared" si="4" ref="AX3:AX4">H25</f>
        <v>101</v>
      </c>
      <c r="AY3" s="10">
        <f aca="true" t="shared" si="5" ref="AY3:AY4">I25</f>
        <v>79</v>
      </c>
      <c r="AZ3" s="10">
        <f aca="true" t="shared" si="6" ref="AZ3:AZ4">J25</f>
        <v>84</v>
      </c>
      <c r="BA3" s="10">
        <f aca="true" t="shared" si="7" ref="BA3:BA4">K25</f>
        <v>67</v>
      </c>
      <c r="BB3" s="10">
        <f aca="true" t="shared" si="8" ref="BB3:BB4">L25</f>
        <v>73</v>
      </c>
      <c r="BC3" s="10">
        <f aca="true" t="shared" si="9" ref="BC3:BC4">M25</f>
        <v>96</v>
      </c>
      <c r="BD3" s="10">
        <f aca="true" t="shared" si="10" ref="BD3:BD4">N25</f>
        <v>97</v>
      </c>
      <c r="BE3" s="10">
        <f aca="true" t="shared" si="11" ref="BE3:BE4">O25</f>
        <v>104</v>
      </c>
      <c r="BF3" s="10">
        <f aca="true" t="shared" si="12" ref="BF3:BF4">P25</f>
        <v>97</v>
      </c>
      <c r="BG3" s="10">
        <f aca="true" t="shared" si="13" ref="BG3:BG4">Q25</f>
        <v>93</v>
      </c>
      <c r="BH3" s="10">
        <f aca="true" t="shared" si="14" ref="BH3:BH4">R25</f>
        <v>75</v>
      </c>
      <c r="BI3" s="10">
        <f aca="true" t="shared" si="15" ref="BI3:BI4">S25</f>
        <v>74</v>
      </c>
      <c r="BJ3" s="10">
        <f aca="true" t="shared" si="16" ref="BJ3:BJ4">T25</f>
        <v>79</v>
      </c>
      <c r="BK3" s="10">
        <f aca="true" t="shared" si="17" ref="BK3:BK4">U25</f>
        <v>90</v>
      </c>
      <c r="BL3" s="10">
        <f aca="true" t="shared" si="18" ref="BL3:BL4">V25</f>
        <v>88</v>
      </c>
      <c r="BM3" s="10">
        <f aca="true" t="shared" si="19" ref="BM3:BM4">W25</f>
        <v>62</v>
      </c>
      <c r="BN3" s="10">
        <f aca="true" t="shared" si="20" ref="BN3:BN4">X25</f>
        <v>90</v>
      </c>
      <c r="BO3" s="10">
        <f aca="true" t="shared" si="21" ref="BO3:BO4">Y25</f>
        <v>78</v>
      </c>
      <c r="BP3" s="10">
        <f aca="true" t="shared" si="22" ref="BP3:BP4">Z25</f>
        <v>78</v>
      </c>
      <c r="BQ3" s="10">
        <f aca="true" t="shared" si="23" ref="BQ3:BQ4">AA25</f>
        <v>99</v>
      </c>
      <c r="BR3" s="10">
        <f aca="true" t="shared" si="24" ref="BR3:BR4">AB25</f>
        <v>76</v>
      </c>
      <c r="BS3" s="10">
        <f aca="true" t="shared" si="25" ref="BS3:BS4">AC25</f>
        <v>89</v>
      </c>
      <c r="BT3" s="10">
        <f aca="true" t="shared" si="26" ref="BT3:BT4">AD25</f>
        <v>81</v>
      </c>
      <c r="BU3" s="10">
        <f aca="true" t="shared" si="27" ref="BU3:BU4">AE25</f>
        <v>76</v>
      </c>
      <c r="BV3" s="10">
        <f aca="true" t="shared" si="28" ref="BV3:BV4">AF25</f>
        <v>75</v>
      </c>
      <c r="BW3" s="10">
        <f aca="true" t="shared" si="29" ref="BW3:BW4">AG25</f>
        <v>69</v>
      </c>
      <c r="BY3" s="11"/>
      <c r="BZ3" s="11"/>
      <c r="CA3" s="11"/>
      <c r="CB3" s="11"/>
      <c r="CC3" s="11"/>
      <c r="CD3" s="11"/>
      <c r="CE3" s="11"/>
      <c r="CF3" s="11"/>
      <c r="CG3" s="11"/>
      <c r="CH3" s="11"/>
      <c r="CI3" s="11"/>
    </row>
    <row r="4" spans="1:87" s="10" customFormat="1" ht="12.75" customHeight="1">
      <c r="A4" s="29" t="s">
        <v>9</v>
      </c>
      <c r="B4" s="35" t="s">
        <v>10</v>
      </c>
      <c r="C4" s="128" t="s">
        <v>11</v>
      </c>
      <c r="D4" s="72">
        <v>20</v>
      </c>
      <c r="E4" s="73">
        <v>20</v>
      </c>
      <c r="F4" s="73">
        <v>20</v>
      </c>
      <c r="G4" s="73">
        <v>20</v>
      </c>
      <c r="H4" s="73">
        <v>20</v>
      </c>
      <c r="I4" s="73">
        <v>20</v>
      </c>
      <c r="J4" s="73">
        <v>20</v>
      </c>
      <c r="K4" s="73">
        <v>20</v>
      </c>
      <c r="L4" s="73">
        <v>20</v>
      </c>
      <c r="M4" s="73">
        <v>20</v>
      </c>
      <c r="N4" s="73">
        <v>20</v>
      </c>
      <c r="O4" s="73">
        <v>20</v>
      </c>
      <c r="P4" s="73">
        <v>20</v>
      </c>
      <c r="Q4" s="73">
        <v>20</v>
      </c>
      <c r="R4" s="73">
        <v>20</v>
      </c>
      <c r="S4" s="73">
        <v>20</v>
      </c>
      <c r="T4" s="73">
        <v>20</v>
      </c>
      <c r="U4" s="73">
        <v>20</v>
      </c>
      <c r="V4" s="73">
        <v>20</v>
      </c>
      <c r="W4" s="73">
        <v>20</v>
      </c>
      <c r="X4" s="73">
        <v>20</v>
      </c>
      <c r="Y4" s="73">
        <v>20</v>
      </c>
      <c r="Z4" s="73">
        <v>20</v>
      </c>
      <c r="AA4" s="73">
        <v>20</v>
      </c>
      <c r="AB4" s="73">
        <v>20</v>
      </c>
      <c r="AC4" s="73">
        <v>20</v>
      </c>
      <c r="AD4" s="73">
        <v>20</v>
      </c>
      <c r="AE4" s="73">
        <v>20</v>
      </c>
      <c r="AF4" s="73">
        <v>20</v>
      </c>
      <c r="AG4" s="109">
        <v>20</v>
      </c>
      <c r="AH4" s="28">
        <f aca="true" t="shared" si="30" ref="AH4:AH23">SUM(D4:AG4)</f>
        <v>600</v>
      </c>
      <c r="AR4" s="11" t="s">
        <v>12</v>
      </c>
      <c r="AS4" s="10" t="s">
        <v>12</v>
      </c>
      <c r="AT4" s="10">
        <f t="shared" si="0"/>
        <v>79</v>
      </c>
      <c r="AU4" s="10">
        <f t="shared" si="1"/>
        <v>73</v>
      </c>
      <c r="AV4" s="10">
        <f t="shared" si="2"/>
        <v>117</v>
      </c>
      <c r="AW4" s="10">
        <f t="shared" si="3"/>
        <v>90</v>
      </c>
      <c r="AX4" s="10">
        <f t="shared" si="4"/>
        <v>105</v>
      </c>
      <c r="AY4" s="10">
        <f t="shared" si="5"/>
        <v>107</v>
      </c>
      <c r="AZ4" s="10">
        <f t="shared" si="6"/>
        <v>86</v>
      </c>
      <c r="BA4" s="10">
        <f t="shared" si="7"/>
        <v>89</v>
      </c>
      <c r="BB4" s="10">
        <f t="shared" si="8"/>
        <v>103</v>
      </c>
      <c r="BC4" s="10">
        <f t="shared" si="9"/>
        <v>94</v>
      </c>
      <c r="BD4" s="10">
        <f t="shared" si="10"/>
        <v>110</v>
      </c>
      <c r="BE4" s="10">
        <f t="shared" si="11"/>
        <v>100</v>
      </c>
      <c r="BF4" s="10">
        <f t="shared" si="12"/>
        <v>97</v>
      </c>
      <c r="BG4" s="10">
        <f t="shared" si="13"/>
        <v>72</v>
      </c>
      <c r="BH4" s="10">
        <f t="shared" si="14"/>
        <v>89</v>
      </c>
      <c r="BI4" s="10">
        <f t="shared" si="15"/>
        <v>90</v>
      </c>
      <c r="BJ4" s="10">
        <f t="shared" si="16"/>
        <v>88</v>
      </c>
      <c r="BK4" s="10">
        <f t="shared" si="17"/>
        <v>99</v>
      </c>
      <c r="BL4" s="10">
        <f t="shared" si="18"/>
        <v>91</v>
      </c>
      <c r="BM4" s="10">
        <f t="shared" si="19"/>
        <v>94</v>
      </c>
      <c r="BN4" s="10">
        <f t="shared" si="20"/>
        <v>102</v>
      </c>
      <c r="BO4" s="10">
        <f t="shared" si="21"/>
        <v>108</v>
      </c>
      <c r="BP4" s="10">
        <f t="shared" si="22"/>
        <v>113</v>
      </c>
      <c r="BQ4" s="10">
        <f t="shared" si="23"/>
        <v>120</v>
      </c>
      <c r="BR4" s="10">
        <f t="shared" si="24"/>
        <v>75</v>
      </c>
      <c r="BS4" s="10">
        <f t="shared" si="25"/>
        <v>114</v>
      </c>
      <c r="BT4" s="10">
        <f t="shared" si="26"/>
        <v>106</v>
      </c>
      <c r="BU4" s="10">
        <f t="shared" si="27"/>
        <v>103</v>
      </c>
      <c r="BV4" s="10">
        <f t="shared" si="28"/>
        <v>86</v>
      </c>
      <c r="BW4" s="10">
        <f t="shared" si="29"/>
        <v>91</v>
      </c>
      <c r="BY4" s="11"/>
      <c r="BZ4" s="11"/>
      <c r="CA4" s="11"/>
      <c r="CB4" s="11"/>
      <c r="CC4" s="11"/>
      <c r="CD4" s="11"/>
      <c r="CE4" s="11"/>
      <c r="CF4" s="11"/>
      <c r="CG4" s="11"/>
      <c r="CH4" s="11"/>
      <c r="CI4" s="11"/>
    </row>
    <row r="5" spans="1:87" s="10" customFormat="1" ht="12.75" customHeight="1">
      <c r="A5" s="29"/>
      <c r="B5" s="30"/>
      <c r="C5" s="31" t="s">
        <v>13</v>
      </c>
      <c r="D5" s="32">
        <v>14</v>
      </c>
      <c r="E5" s="33">
        <v>14</v>
      </c>
      <c r="F5" s="33">
        <v>18</v>
      </c>
      <c r="G5" s="33">
        <v>16</v>
      </c>
      <c r="H5" s="33">
        <v>18</v>
      </c>
      <c r="I5" s="33">
        <v>17</v>
      </c>
      <c r="J5" s="33">
        <v>16</v>
      </c>
      <c r="K5" s="33">
        <v>15</v>
      </c>
      <c r="L5" s="33">
        <v>12</v>
      </c>
      <c r="M5" s="33">
        <v>15</v>
      </c>
      <c r="N5" s="33">
        <v>17</v>
      </c>
      <c r="O5" s="33">
        <v>19</v>
      </c>
      <c r="P5" s="33">
        <v>17</v>
      </c>
      <c r="Q5" s="33">
        <v>19</v>
      </c>
      <c r="R5" s="33">
        <v>19</v>
      </c>
      <c r="S5" s="33">
        <v>19</v>
      </c>
      <c r="T5" s="33">
        <v>20</v>
      </c>
      <c r="U5" s="33">
        <v>17</v>
      </c>
      <c r="V5" s="33">
        <v>18</v>
      </c>
      <c r="W5" s="33">
        <v>19</v>
      </c>
      <c r="X5" s="33">
        <v>19</v>
      </c>
      <c r="Y5" s="33">
        <v>22</v>
      </c>
      <c r="Z5" s="33">
        <v>18</v>
      </c>
      <c r="AA5" s="33">
        <v>20</v>
      </c>
      <c r="AB5" s="33">
        <v>19</v>
      </c>
      <c r="AC5" s="33">
        <v>21</v>
      </c>
      <c r="AD5" s="33">
        <v>20</v>
      </c>
      <c r="AE5" s="33">
        <v>20</v>
      </c>
      <c r="AF5" s="33">
        <v>20</v>
      </c>
      <c r="AG5" s="33">
        <v>20</v>
      </c>
      <c r="AH5" s="34">
        <f t="shared" si="30"/>
        <v>538</v>
      </c>
      <c r="AR5" s="11" t="s">
        <v>14</v>
      </c>
      <c r="AS5" s="10" t="s">
        <v>14</v>
      </c>
      <c r="AT5" s="10">
        <f>D28</f>
        <v>180</v>
      </c>
      <c r="AU5" s="10">
        <f>E28</f>
        <v>188</v>
      </c>
      <c r="AV5" s="10">
        <f>F28</f>
        <v>190</v>
      </c>
      <c r="AW5" s="10">
        <f>G28</f>
        <v>214</v>
      </c>
      <c r="AX5" s="10">
        <f>H28</f>
        <v>199</v>
      </c>
      <c r="AY5" s="10">
        <f>I28</f>
        <v>202</v>
      </c>
      <c r="AZ5" s="10">
        <f>J28</f>
        <v>208</v>
      </c>
      <c r="BA5" s="10">
        <f>K28</f>
        <v>240</v>
      </c>
      <c r="BB5" s="10">
        <f>L28</f>
        <v>224</v>
      </c>
      <c r="BC5" s="10">
        <f>M28</f>
        <v>274</v>
      </c>
      <c r="BD5" s="10">
        <f>N28</f>
        <v>234</v>
      </c>
      <c r="BE5" s="10">
        <f>O28</f>
        <v>228</v>
      </c>
      <c r="BF5" s="10">
        <f>P28</f>
        <v>208</v>
      </c>
      <c r="BG5" s="10">
        <f>Q28</f>
        <v>207</v>
      </c>
      <c r="BH5" s="10">
        <f>R28</f>
        <v>196</v>
      </c>
      <c r="BI5" s="10">
        <f>S28</f>
        <v>213</v>
      </c>
      <c r="BJ5" s="10">
        <f>T28</f>
        <v>249</v>
      </c>
      <c r="BK5" s="10">
        <f>U28</f>
        <v>225</v>
      </c>
      <c r="BL5" s="10">
        <f>V28</f>
        <v>222</v>
      </c>
      <c r="BM5" s="10">
        <f>W28</f>
        <v>272</v>
      </c>
      <c r="BN5" s="10">
        <f>X28</f>
        <v>241</v>
      </c>
      <c r="BO5" s="10">
        <f>Y28</f>
        <v>275</v>
      </c>
      <c r="BP5" s="10">
        <f>Z28</f>
        <v>255</v>
      </c>
      <c r="BQ5" s="10">
        <f>AA28</f>
        <v>247</v>
      </c>
      <c r="BR5" s="10">
        <f>AB28</f>
        <v>232</v>
      </c>
      <c r="BS5" s="10">
        <f>AC28</f>
        <v>212</v>
      </c>
      <c r="BT5" s="10">
        <f>AD28</f>
        <v>238</v>
      </c>
      <c r="BU5" s="10">
        <f>AE28</f>
        <v>239</v>
      </c>
      <c r="BV5" s="10">
        <f>AF28</f>
        <v>264</v>
      </c>
      <c r="BW5" s="10">
        <f>AG28</f>
        <v>258</v>
      </c>
      <c r="BY5" s="11"/>
      <c r="BZ5" s="11"/>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1" t="s">
        <v>16</v>
      </c>
      <c r="AS6" s="10" t="s">
        <v>16</v>
      </c>
      <c r="AT6" s="10">
        <f>D30</f>
        <v>85</v>
      </c>
      <c r="AU6" s="10">
        <f>E30</f>
        <v>71</v>
      </c>
      <c r="AV6" s="10">
        <f>F30</f>
        <v>95</v>
      </c>
      <c r="AW6" s="10">
        <f>G30</f>
        <v>80</v>
      </c>
      <c r="AX6" s="10">
        <f>H30</f>
        <v>85</v>
      </c>
      <c r="AY6" s="10">
        <f>I30</f>
        <v>92</v>
      </c>
      <c r="AZ6" s="10">
        <f>J30</f>
        <v>73</v>
      </c>
      <c r="BA6" s="10">
        <f>K30</f>
        <v>74</v>
      </c>
      <c r="BB6" s="10">
        <f>L30</f>
        <v>68</v>
      </c>
      <c r="BC6" s="10">
        <f>M30</f>
        <v>100</v>
      </c>
      <c r="BD6" s="10">
        <f>N30</f>
        <v>81</v>
      </c>
      <c r="BE6" s="10">
        <f>O30</f>
        <v>78</v>
      </c>
      <c r="BF6" s="10">
        <f>P30</f>
        <v>78</v>
      </c>
      <c r="BG6" s="10">
        <f>Q30</f>
        <v>87</v>
      </c>
      <c r="BH6" s="10">
        <f>R30</f>
        <v>74</v>
      </c>
      <c r="BI6" s="10">
        <f>S30</f>
        <v>64</v>
      </c>
      <c r="BJ6" s="10">
        <f>T30</f>
        <v>70</v>
      </c>
      <c r="BK6" s="10">
        <f>U30</f>
        <v>101</v>
      </c>
      <c r="BL6" s="10">
        <f>V30</f>
        <v>81</v>
      </c>
      <c r="BM6" s="10">
        <f>W30</f>
        <v>80</v>
      </c>
      <c r="BN6" s="10">
        <f>X30</f>
        <v>96</v>
      </c>
      <c r="BO6" s="10">
        <f>Y30</f>
        <v>102</v>
      </c>
      <c r="BP6" s="10">
        <f>Z30</f>
        <v>92</v>
      </c>
      <c r="BQ6" s="10">
        <f>AA30</f>
        <v>84</v>
      </c>
      <c r="BR6" s="10">
        <f>AB30</f>
        <v>88</v>
      </c>
      <c r="BS6" s="10">
        <f>AC30</f>
        <v>73</v>
      </c>
      <c r="BT6" s="10">
        <f>AD30</f>
        <v>76</v>
      </c>
      <c r="BU6" s="10">
        <f>AE30</f>
        <v>77</v>
      </c>
      <c r="BV6" s="10">
        <f>AF30</f>
        <v>93</v>
      </c>
      <c r="BW6" s="10">
        <f>AG30</f>
        <v>75</v>
      </c>
      <c r="BY6" s="11"/>
      <c r="BZ6" s="11"/>
      <c r="CA6" s="11"/>
      <c r="CB6" s="11"/>
      <c r="CC6" s="11"/>
      <c r="CD6" s="11"/>
      <c r="CE6" s="11"/>
      <c r="CF6" s="11"/>
      <c r="CG6" s="11"/>
      <c r="CH6" s="11"/>
      <c r="CI6" s="11"/>
    </row>
    <row r="7" spans="1:87" s="10" customFormat="1" ht="12.75" customHeight="1">
      <c r="A7" s="29"/>
      <c r="B7" s="30"/>
      <c r="C7" s="31" t="s">
        <v>13</v>
      </c>
      <c r="D7" s="32">
        <v>7</v>
      </c>
      <c r="E7" s="33">
        <v>7</v>
      </c>
      <c r="F7" s="33">
        <v>4</v>
      </c>
      <c r="G7" s="33">
        <v>3</v>
      </c>
      <c r="H7" s="33">
        <v>6</v>
      </c>
      <c r="I7" s="33">
        <v>6</v>
      </c>
      <c r="J7" s="33">
        <v>6</v>
      </c>
      <c r="K7" s="33">
        <v>5</v>
      </c>
      <c r="L7" s="33">
        <v>4</v>
      </c>
      <c r="M7" s="33">
        <v>6</v>
      </c>
      <c r="N7" s="33">
        <v>5</v>
      </c>
      <c r="O7" s="33">
        <v>7</v>
      </c>
      <c r="P7" s="33">
        <v>6</v>
      </c>
      <c r="Q7" s="33">
        <v>6</v>
      </c>
      <c r="R7" s="33">
        <v>8</v>
      </c>
      <c r="S7" s="33">
        <v>6</v>
      </c>
      <c r="T7" s="33">
        <v>7</v>
      </c>
      <c r="U7" s="33">
        <v>6</v>
      </c>
      <c r="V7" s="33">
        <v>8</v>
      </c>
      <c r="W7" s="33">
        <v>6</v>
      </c>
      <c r="X7" s="33">
        <v>6</v>
      </c>
      <c r="Y7" s="33">
        <v>4</v>
      </c>
      <c r="Z7" s="33">
        <v>4</v>
      </c>
      <c r="AA7" s="33">
        <v>4</v>
      </c>
      <c r="AB7" s="33">
        <v>6</v>
      </c>
      <c r="AC7" s="33">
        <v>6</v>
      </c>
      <c r="AD7" s="33">
        <v>5</v>
      </c>
      <c r="AE7" s="33">
        <v>4</v>
      </c>
      <c r="AF7" s="33">
        <v>3</v>
      </c>
      <c r="AG7" s="33">
        <v>4</v>
      </c>
      <c r="AH7" s="34">
        <f t="shared" si="30"/>
        <v>165</v>
      </c>
      <c r="AR7" s="11" t="s">
        <v>17</v>
      </c>
      <c r="AS7" s="10" t="s">
        <v>17</v>
      </c>
      <c r="AT7" s="10">
        <f>SUM(D32,D34,D36,D38)</f>
        <v>263</v>
      </c>
      <c r="AU7" s="10">
        <f>SUM(E32,E34,E36,E38)</f>
        <v>256</v>
      </c>
      <c r="AV7" s="10">
        <f>SUM(F32,F34,F36,F38)</f>
        <v>271</v>
      </c>
      <c r="AW7" s="10">
        <f>SUM(G32,G34,G36,G38)</f>
        <v>273</v>
      </c>
      <c r="AX7" s="10">
        <f>SUM(H32,H34,H36,H38)</f>
        <v>276</v>
      </c>
      <c r="AY7" s="10">
        <f>SUM(I32,I34,I36,I38)</f>
        <v>304</v>
      </c>
      <c r="AZ7" s="10">
        <f>SUM(J32,J34,J36,J38)</f>
        <v>297</v>
      </c>
      <c r="BA7" s="10">
        <f>SUM(K32,K34,K36,K38)</f>
        <v>291</v>
      </c>
      <c r="BB7" s="10">
        <f>SUM(L32,L34,L36,L38)</f>
        <v>304</v>
      </c>
      <c r="BC7" s="10">
        <f>SUM(M32,M34,M36,M38)</f>
        <v>331</v>
      </c>
      <c r="BD7" s="10">
        <f>SUM(N32,N34,N36,N38)</f>
        <v>296</v>
      </c>
      <c r="BE7" s="10">
        <f>SUM(O32,O34,O36,O38)</f>
        <v>343</v>
      </c>
      <c r="BF7" s="10">
        <f>SUM(P32,P34,P36,P38)</f>
        <v>309</v>
      </c>
      <c r="BG7" s="10">
        <f>SUM(Q32,Q34,Q36,Q38)</f>
        <v>286</v>
      </c>
      <c r="BH7" s="10">
        <f>SUM(R32,R34,R36,R38)</f>
        <v>250</v>
      </c>
      <c r="BI7" s="10">
        <f>SUM(S32,S34,S36,S38)</f>
        <v>260</v>
      </c>
      <c r="BJ7" s="10">
        <f>SUM(T32,T34,T36,T38)</f>
        <v>265</v>
      </c>
      <c r="BK7" s="10">
        <f>SUM(U32,U34,U36,U38)</f>
        <v>303</v>
      </c>
      <c r="BL7" s="10">
        <f>SUM(V32,V34,V36,V38)</f>
        <v>273</v>
      </c>
      <c r="BM7" s="10">
        <f>SUM(W32,W34,W36,W38)</f>
        <v>286</v>
      </c>
      <c r="BN7" s="10">
        <f>SUM(X32,X34,X36,X38)</f>
        <v>342</v>
      </c>
      <c r="BO7" s="10">
        <f>SUM(Y32,Y34,Y36,Y38)</f>
        <v>308</v>
      </c>
      <c r="BP7" s="10">
        <f>SUM(Z32,Z34,Z36,Z38)</f>
        <v>329</v>
      </c>
      <c r="BQ7" s="10">
        <f>SUM(AA32,AA34,AA36,AA38)</f>
        <v>332</v>
      </c>
      <c r="BR7" s="10">
        <f>SUM(AB32,AB34,AB36,AB38)</f>
        <v>276</v>
      </c>
      <c r="BS7" s="10">
        <f>SUM(AC32,AC34,AC36,AC38)</f>
        <v>247</v>
      </c>
      <c r="BT7" s="10">
        <f>SUM(AD32,AD34,AD36,AD38)</f>
        <v>272</v>
      </c>
      <c r="BU7" s="10">
        <f>SUM(AE32,AE34,AE36,AE38)</f>
        <v>314</v>
      </c>
      <c r="BV7" s="10">
        <f>SUM(AF32,AF34,AF36,AF38)</f>
        <v>302</v>
      </c>
      <c r="BW7" s="10">
        <f>SUM(AG32,AG34,AG36,AG38)</f>
        <v>273</v>
      </c>
      <c r="BY7" s="11"/>
      <c r="BZ7" s="11"/>
      <c r="CA7" s="11"/>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1" t="s">
        <v>19</v>
      </c>
      <c r="AS8" s="10" t="s">
        <v>19</v>
      </c>
      <c r="AT8" s="10">
        <f>SUM(D39,D40)</f>
        <v>26</v>
      </c>
      <c r="AU8" s="10">
        <f>SUM(E39,E40)</f>
        <v>32</v>
      </c>
      <c r="AV8" s="10">
        <f>SUM(F39,F40)</f>
        <v>48</v>
      </c>
      <c r="AW8" s="10">
        <f>SUM(G39,G40)</f>
        <v>43</v>
      </c>
      <c r="AX8" s="10">
        <f>SUM(H39,H40)</f>
        <v>39</v>
      </c>
      <c r="AY8" s="10">
        <f>SUM(I39,I40)</f>
        <v>48</v>
      </c>
      <c r="AZ8" s="10">
        <f>SUM(J39,J40)</f>
        <v>39</v>
      </c>
      <c r="BA8" s="10">
        <f>SUM(K39,K40)</f>
        <v>33</v>
      </c>
      <c r="BB8" s="10">
        <f>SUM(L39,L40)</f>
        <v>28</v>
      </c>
      <c r="BC8" s="10">
        <f>SUM(M39,M40)</f>
        <v>39</v>
      </c>
      <c r="BD8" s="10">
        <f>SUM(N39,N40)</f>
        <v>36</v>
      </c>
      <c r="BE8" s="10">
        <f>SUM(O39,O40)</f>
        <v>42</v>
      </c>
      <c r="BF8" s="10">
        <f>SUM(P39,P40)</f>
        <v>30</v>
      </c>
      <c r="BG8" s="10">
        <f>SUM(Q39,Q40)</f>
        <v>45</v>
      </c>
      <c r="BH8" s="10">
        <f>SUM(R39,R40)</f>
        <v>28</v>
      </c>
      <c r="BI8" s="10">
        <f>SUM(S39,S40)</f>
        <v>36</v>
      </c>
      <c r="BJ8" s="10">
        <f>SUM(T39,T40)</f>
        <v>24</v>
      </c>
      <c r="BK8" s="10">
        <f>SUM(U39,U40)</f>
        <v>48</v>
      </c>
      <c r="BL8" s="10">
        <f>SUM(V39,V40)</f>
        <v>52</v>
      </c>
      <c r="BM8" s="10">
        <f>SUM(W39,W40)</f>
        <v>22</v>
      </c>
      <c r="BN8" s="10">
        <f>SUM(X39,X40)</f>
        <v>59</v>
      </c>
      <c r="BO8" s="10">
        <f>SUM(Y39,Y40)</f>
        <v>27</v>
      </c>
      <c r="BP8" s="10">
        <f>SUM(Z39,Z40)</f>
        <v>23</v>
      </c>
      <c r="BQ8" s="10">
        <f>SUM(AA39,AA40)</f>
        <v>44</v>
      </c>
      <c r="BR8" s="10">
        <f>SUM(AB39,AB40)</f>
        <v>34</v>
      </c>
      <c r="BS8" s="10">
        <f>SUM(AC39,AC40)</f>
        <v>41</v>
      </c>
      <c r="BT8" s="10">
        <f>SUM(AD39,AD40)</f>
        <v>43</v>
      </c>
      <c r="BU8" s="10">
        <f>SUM(AE39,AE40)</f>
        <v>44</v>
      </c>
      <c r="BV8" s="10">
        <f>SUM(AF39,AF40)</f>
        <v>42</v>
      </c>
      <c r="BW8" s="10">
        <f>SUM(AG39,AG40)</f>
        <v>35</v>
      </c>
      <c r="BY8" s="11"/>
      <c r="BZ8" s="11"/>
      <c r="CA8" s="11"/>
      <c r="CB8" s="11"/>
      <c r="CC8" s="11"/>
      <c r="CD8" s="11"/>
      <c r="CE8" s="11"/>
      <c r="CF8" s="11"/>
      <c r="CG8" s="11"/>
      <c r="CH8" s="11"/>
      <c r="CI8" s="11"/>
    </row>
    <row r="9" spans="1:87" s="10" customFormat="1" ht="12.75" customHeight="1">
      <c r="A9" s="40"/>
      <c r="B9" s="41"/>
      <c r="C9" s="42" t="s">
        <v>13</v>
      </c>
      <c r="D9" s="43">
        <v>4</v>
      </c>
      <c r="E9" s="44">
        <v>4</v>
      </c>
      <c r="F9" s="44">
        <v>6</v>
      </c>
      <c r="G9" s="44">
        <v>3</v>
      </c>
      <c r="H9" s="44">
        <v>5</v>
      </c>
      <c r="I9" s="44">
        <v>3</v>
      </c>
      <c r="J9" s="44">
        <v>3</v>
      </c>
      <c r="K9" s="44">
        <v>3</v>
      </c>
      <c r="L9" s="44">
        <v>3</v>
      </c>
      <c r="M9" s="44">
        <v>3</v>
      </c>
      <c r="N9" s="44">
        <v>5</v>
      </c>
      <c r="O9" s="44">
        <v>5</v>
      </c>
      <c r="P9" s="44">
        <v>6</v>
      </c>
      <c r="Q9" s="44">
        <v>6</v>
      </c>
      <c r="R9" s="44">
        <v>3</v>
      </c>
      <c r="S9" s="44">
        <v>3</v>
      </c>
      <c r="T9" s="44">
        <v>3</v>
      </c>
      <c r="U9" s="44">
        <v>5</v>
      </c>
      <c r="V9" s="44">
        <v>4</v>
      </c>
      <c r="W9" s="44">
        <v>3</v>
      </c>
      <c r="X9" s="44">
        <v>3</v>
      </c>
      <c r="Y9" s="44">
        <v>2</v>
      </c>
      <c r="Z9" s="44">
        <v>2</v>
      </c>
      <c r="AA9" s="44">
        <v>2</v>
      </c>
      <c r="AB9" s="44">
        <v>2</v>
      </c>
      <c r="AC9" s="44">
        <v>4</v>
      </c>
      <c r="AD9" s="44">
        <v>4</v>
      </c>
      <c r="AE9" s="44">
        <v>3</v>
      </c>
      <c r="AF9" s="44">
        <v>3</v>
      </c>
      <c r="AG9" s="44">
        <v>3</v>
      </c>
      <c r="AH9" s="45">
        <f t="shared" si="30"/>
        <v>108</v>
      </c>
      <c r="AR9" s="11" t="s">
        <v>20</v>
      </c>
      <c r="AS9" s="10" t="s">
        <v>20</v>
      </c>
      <c r="AT9" s="10">
        <f>D41</f>
        <v>139</v>
      </c>
      <c r="AU9" s="10">
        <f>E41</f>
        <v>158</v>
      </c>
      <c r="AV9" s="10">
        <f>F41</f>
        <v>170</v>
      </c>
      <c r="AW9" s="10">
        <f>G41</f>
        <v>154</v>
      </c>
      <c r="AX9" s="10">
        <f>H41</f>
        <v>116</v>
      </c>
      <c r="AY9" s="10">
        <f>I41</f>
        <v>134</v>
      </c>
      <c r="AZ9" s="10">
        <f>J41</f>
        <v>152</v>
      </c>
      <c r="BA9" s="10">
        <f>K41</f>
        <v>166</v>
      </c>
      <c r="BB9" s="10">
        <f>L41</f>
        <v>212</v>
      </c>
      <c r="BC9" s="10">
        <f>M41</f>
        <v>221</v>
      </c>
      <c r="BD9" s="10">
        <f>N41</f>
        <v>232</v>
      </c>
      <c r="BE9" s="10">
        <f>O41</f>
        <v>220</v>
      </c>
      <c r="BF9" s="10">
        <f>P41</f>
        <v>178</v>
      </c>
      <c r="BG9" s="10">
        <f>Q41</f>
        <v>171</v>
      </c>
      <c r="BH9" s="10">
        <f>R41</f>
        <v>156</v>
      </c>
      <c r="BI9" s="10">
        <f>S41</f>
        <v>148</v>
      </c>
      <c r="BJ9" s="10">
        <f>T41</f>
        <v>163</v>
      </c>
      <c r="BK9" s="10">
        <f>U41</f>
        <v>165</v>
      </c>
      <c r="BL9" s="10">
        <f>V41</f>
        <v>224</v>
      </c>
      <c r="BM9" s="10">
        <f>W41</f>
        <v>178</v>
      </c>
      <c r="BN9" s="10">
        <f>X41</f>
        <v>230</v>
      </c>
      <c r="BO9" s="10">
        <f>Y41</f>
        <v>226</v>
      </c>
      <c r="BP9" s="10">
        <f>Z41</f>
        <v>246</v>
      </c>
      <c r="BQ9" s="10">
        <f>AA41</f>
        <v>210</v>
      </c>
      <c r="BR9" s="10">
        <f>AB41</f>
        <v>199</v>
      </c>
      <c r="BS9" s="10">
        <f>AC41</f>
        <v>221</v>
      </c>
      <c r="BT9" s="10">
        <f>AD41</f>
        <v>219</v>
      </c>
      <c r="BU9" s="10">
        <f>AE41</f>
        <v>228</v>
      </c>
      <c r="BV9" s="10">
        <f>AF41</f>
        <v>205</v>
      </c>
      <c r="BW9" s="10">
        <f>AG41</f>
        <v>259</v>
      </c>
      <c r="BY9" s="11"/>
      <c r="BZ9" s="11"/>
      <c r="CA9" s="11"/>
      <c r="CB9" s="11"/>
      <c r="CC9" s="11"/>
      <c r="CD9" s="11"/>
      <c r="CE9" s="11"/>
      <c r="CF9" s="11"/>
      <c r="CG9" s="11"/>
      <c r="CH9" s="11"/>
      <c r="CI9" s="11"/>
    </row>
    <row r="10" spans="1:87"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11</v>
      </c>
      <c r="AC10" s="25">
        <v>10</v>
      </c>
      <c r="AD10" s="25">
        <v>10</v>
      </c>
      <c r="AE10" s="25">
        <v>10</v>
      </c>
      <c r="AF10" s="25">
        <v>10</v>
      </c>
      <c r="AG10" s="25">
        <v>10</v>
      </c>
      <c r="AH10" s="28">
        <f t="shared" si="30"/>
        <v>301</v>
      </c>
      <c r="AR10" s="11"/>
      <c r="AS10" s="11"/>
      <c r="BY10" s="11"/>
      <c r="BZ10" s="11"/>
      <c r="CA10" s="11"/>
      <c r="CB10" s="11"/>
      <c r="CC10" s="11"/>
      <c r="CD10" s="11"/>
      <c r="CE10" s="11"/>
      <c r="CF10" s="11"/>
      <c r="CG10" s="11"/>
      <c r="CH10" s="11"/>
      <c r="CI10" s="11"/>
    </row>
    <row r="11" spans="1:87" s="10" customFormat="1" ht="12.75" customHeight="1">
      <c r="A11" s="29"/>
      <c r="B11" s="30"/>
      <c r="C11" s="31" t="s">
        <v>13</v>
      </c>
      <c r="D11" s="32">
        <v>6</v>
      </c>
      <c r="E11" s="33">
        <v>6</v>
      </c>
      <c r="F11" s="33">
        <v>5</v>
      </c>
      <c r="G11" s="33">
        <v>7</v>
      </c>
      <c r="H11" s="33">
        <v>7</v>
      </c>
      <c r="I11" s="33">
        <v>9</v>
      </c>
      <c r="J11" s="33">
        <v>8</v>
      </c>
      <c r="K11" s="33">
        <v>9</v>
      </c>
      <c r="L11" s="33">
        <v>8</v>
      </c>
      <c r="M11" s="33">
        <v>8</v>
      </c>
      <c r="N11" s="33">
        <v>9</v>
      </c>
      <c r="O11" s="33">
        <v>9</v>
      </c>
      <c r="P11" s="33">
        <v>9</v>
      </c>
      <c r="Q11" s="33">
        <v>9</v>
      </c>
      <c r="R11" s="33">
        <v>9</v>
      </c>
      <c r="S11" s="33">
        <v>7</v>
      </c>
      <c r="T11" s="33">
        <v>8</v>
      </c>
      <c r="U11" s="33">
        <v>9</v>
      </c>
      <c r="V11" s="33">
        <v>10</v>
      </c>
      <c r="W11" s="33">
        <v>10</v>
      </c>
      <c r="X11" s="33">
        <v>9</v>
      </c>
      <c r="Y11" s="33">
        <v>7</v>
      </c>
      <c r="Z11" s="33">
        <v>9</v>
      </c>
      <c r="AA11" s="33">
        <v>8</v>
      </c>
      <c r="AB11" s="33">
        <v>11</v>
      </c>
      <c r="AC11" s="33">
        <v>8</v>
      </c>
      <c r="AD11" s="33">
        <v>9</v>
      </c>
      <c r="AE11" s="33">
        <v>8</v>
      </c>
      <c r="AF11" s="33">
        <v>7</v>
      </c>
      <c r="AG11" s="33">
        <v>7</v>
      </c>
      <c r="AH11" s="34">
        <f t="shared" si="30"/>
        <v>245</v>
      </c>
      <c r="AR11" s="11"/>
      <c r="AS11" s="11"/>
      <c r="BY11" s="11"/>
      <c r="BZ11" s="11"/>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AR12" s="11"/>
      <c r="AS12" s="11"/>
      <c r="BY12" s="11"/>
      <c r="BZ12" s="11"/>
      <c r="CA12" s="11"/>
      <c r="CB12" s="11"/>
      <c r="CC12" s="11"/>
      <c r="CD12" s="11"/>
      <c r="CE12" s="11"/>
      <c r="CF12" s="11"/>
      <c r="CG12" s="11"/>
      <c r="CH12" s="11"/>
      <c r="CI12" s="11"/>
    </row>
    <row r="13" spans="1:87" s="10" customFormat="1" ht="12.75" customHeight="1">
      <c r="A13" s="40"/>
      <c r="B13" s="41"/>
      <c r="C13" s="42" t="s">
        <v>13</v>
      </c>
      <c r="D13" s="43">
        <v>4</v>
      </c>
      <c r="E13" s="44">
        <v>4</v>
      </c>
      <c r="F13" s="44">
        <v>3</v>
      </c>
      <c r="G13" s="44">
        <v>4</v>
      </c>
      <c r="H13" s="44">
        <v>2</v>
      </c>
      <c r="I13" s="44">
        <v>2</v>
      </c>
      <c r="J13" s="44">
        <v>3</v>
      </c>
      <c r="K13" s="44">
        <v>4</v>
      </c>
      <c r="L13" s="44">
        <v>4</v>
      </c>
      <c r="M13" s="44">
        <v>4</v>
      </c>
      <c r="N13" s="44">
        <v>5</v>
      </c>
      <c r="O13" s="44">
        <v>4</v>
      </c>
      <c r="P13" s="44">
        <v>4</v>
      </c>
      <c r="Q13" s="44">
        <v>4</v>
      </c>
      <c r="R13" s="44">
        <v>4</v>
      </c>
      <c r="S13" s="44">
        <v>4</v>
      </c>
      <c r="T13" s="44">
        <v>4</v>
      </c>
      <c r="U13" s="44">
        <v>5</v>
      </c>
      <c r="V13" s="44">
        <v>4</v>
      </c>
      <c r="W13" s="44">
        <v>5</v>
      </c>
      <c r="X13" s="44">
        <v>5</v>
      </c>
      <c r="Y13" s="44">
        <v>5</v>
      </c>
      <c r="Z13" s="44">
        <v>5</v>
      </c>
      <c r="AA13" s="44">
        <v>5</v>
      </c>
      <c r="AB13" s="44">
        <v>5</v>
      </c>
      <c r="AC13" s="44">
        <v>3</v>
      </c>
      <c r="AD13" s="44">
        <v>5</v>
      </c>
      <c r="AE13" s="44">
        <v>5</v>
      </c>
      <c r="AF13" s="44">
        <v>5</v>
      </c>
      <c r="AG13" s="44">
        <v>5</v>
      </c>
      <c r="AH13" s="45">
        <f t="shared" si="30"/>
        <v>125</v>
      </c>
      <c r="AR13" s="11"/>
      <c r="AS13" s="11"/>
      <c r="BY13" s="11"/>
      <c r="BZ13" s="11"/>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R14" s="11"/>
      <c r="AS14" s="11"/>
      <c r="AT14" s="129"/>
      <c r="AU14" s="129"/>
      <c r="AV14" s="129"/>
      <c r="AW14" s="129"/>
      <c r="AX14" s="129"/>
      <c r="AY14" s="129"/>
      <c r="AZ14" s="129"/>
      <c r="BA14" s="129"/>
      <c r="BB14" s="129"/>
      <c r="BC14" s="129"/>
      <c r="BD14" s="129"/>
      <c r="BE14" s="129"/>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R15" s="11"/>
      <c r="AS15" s="11"/>
      <c r="AT15" s="129"/>
      <c r="AU15" s="129"/>
      <c r="AV15" s="129"/>
      <c r="AW15" s="129"/>
      <c r="AX15" s="129"/>
      <c r="AY15" s="129"/>
      <c r="AZ15" s="129"/>
      <c r="BA15" s="129"/>
      <c r="BB15" s="129"/>
      <c r="BC15" s="129"/>
      <c r="BD15" s="129"/>
      <c r="BE15" s="129"/>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AR16" s="11"/>
      <c r="AS16" s="11"/>
      <c r="AT16" s="129"/>
      <c r="AU16" s="129"/>
      <c r="AV16" s="129"/>
      <c r="AW16" s="129"/>
      <c r="AX16" s="129"/>
      <c r="AY16" s="129"/>
      <c r="AZ16" s="129"/>
      <c r="BA16" s="129"/>
      <c r="BB16" s="129"/>
      <c r="BC16" s="129"/>
      <c r="BD16" s="129"/>
      <c r="BE16" s="129"/>
      <c r="BY16" s="11"/>
      <c r="BZ16" s="11"/>
      <c r="CA16" s="11"/>
      <c r="CB16" s="11"/>
      <c r="CC16" s="11"/>
      <c r="CD16" s="11"/>
      <c r="CE16" s="11"/>
      <c r="CF16" s="11"/>
      <c r="CG16" s="11"/>
      <c r="CH16" s="11"/>
      <c r="CI16" s="11"/>
    </row>
    <row r="17" spans="1:87" s="10" customFormat="1" ht="12.75" customHeight="1">
      <c r="A17" s="29"/>
      <c r="B17" s="30"/>
      <c r="C17" s="31" t="s">
        <v>13</v>
      </c>
      <c r="D17" s="33">
        <v>13</v>
      </c>
      <c r="E17" s="33">
        <v>13</v>
      </c>
      <c r="F17" s="33">
        <v>13</v>
      </c>
      <c r="G17" s="33">
        <v>12</v>
      </c>
      <c r="H17" s="33">
        <v>13</v>
      </c>
      <c r="I17" s="33">
        <v>12</v>
      </c>
      <c r="J17" s="33">
        <v>13</v>
      </c>
      <c r="K17" s="33">
        <v>13</v>
      </c>
      <c r="L17" s="33">
        <v>13</v>
      </c>
      <c r="M17" s="33">
        <v>13</v>
      </c>
      <c r="N17" s="33">
        <v>13</v>
      </c>
      <c r="O17" s="33">
        <v>13</v>
      </c>
      <c r="P17" s="33">
        <v>12</v>
      </c>
      <c r="Q17" s="33">
        <v>12</v>
      </c>
      <c r="R17" s="33">
        <v>12</v>
      </c>
      <c r="S17" s="33">
        <v>13</v>
      </c>
      <c r="T17" s="33">
        <v>12</v>
      </c>
      <c r="U17" s="33">
        <v>10</v>
      </c>
      <c r="V17" s="33">
        <v>11</v>
      </c>
      <c r="W17" s="33">
        <v>11</v>
      </c>
      <c r="X17" s="33">
        <v>10</v>
      </c>
      <c r="Y17" s="33">
        <v>9</v>
      </c>
      <c r="Z17" s="33">
        <v>7</v>
      </c>
      <c r="AA17" s="33">
        <v>9</v>
      </c>
      <c r="AB17" s="33">
        <v>11</v>
      </c>
      <c r="AC17" s="33">
        <v>13</v>
      </c>
      <c r="AD17" s="33">
        <v>13</v>
      </c>
      <c r="AE17" s="33">
        <v>13</v>
      </c>
      <c r="AF17" s="33">
        <v>13</v>
      </c>
      <c r="AG17" s="33">
        <v>13</v>
      </c>
      <c r="AH17" s="34">
        <f t="shared" si="30"/>
        <v>358</v>
      </c>
      <c r="AR17" s="11"/>
      <c r="AS17" s="11"/>
      <c r="AT17" s="129"/>
      <c r="AU17" s="129"/>
      <c r="AV17" s="129"/>
      <c r="AW17" s="129"/>
      <c r="AX17" s="129"/>
      <c r="AY17" s="129"/>
      <c r="AZ17" s="129"/>
      <c r="BA17" s="129"/>
      <c r="BB17" s="129"/>
      <c r="BC17" s="129"/>
      <c r="BD17" s="129"/>
      <c r="BE17" s="129"/>
      <c r="BY17" s="11"/>
      <c r="BZ17" s="11"/>
      <c r="CA17" s="11"/>
      <c r="CB17" s="11"/>
      <c r="CC17" s="11"/>
      <c r="CD17" s="11"/>
      <c r="CE17" s="11"/>
      <c r="CF17" s="11"/>
      <c r="CG17" s="11"/>
      <c r="CH17" s="11"/>
      <c r="CI17" s="11"/>
    </row>
    <row r="18" spans="1:87" s="10" customFormat="1" ht="12.75" customHeight="1">
      <c r="A18" s="29"/>
      <c r="B18" s="130"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AR18" s="11"/>
      <c r="AS18" s="11"/>
      <c r="AT18" s="129"/>
      <c r="AU18" s="129"/>
      <c r="AV18" s="129"/>
      <c r="AW18" s="129"/>
      <c r="AX18" s="129"/>
      <c r="AY18" s="129"/>
      <c r="AZ18" s="129"/>
      <c r="BA18" s="129"/>
      <c r="BB18" s="129"/>
      <c r="BC18" s="129"/>
      <c r="BD18" s="129"/>
      <c r="BE18" s="129"/>
      <c r="BY18" s="11"/>
      <c r="BZ18" s="11"/>
      <c r="CA18" s="11"/>
      <c r="CB18" s="11"/>
      <c r="CC18" s="11"/>
      <c r="CD18" s="11"/>
      <c r="CE18" s="11"/>
      <c r="CF18" s="11"/>
      <c r="CG18" s="11"/>
      <c r="CH18" s="11"/>
      <c r="CI18" s="11"/>
    </row>
    <row r="19" spans="1:87" s="10" customFormat="1" ht="12.75" customHeight="1">
      <c r="A19" s="29"/>
      <c r="B19" s="30"/>
      <c r="C19" s="31" t="s">
        <v>13</v>
      </c>
      <c r="D19" s="33">
        <v>4</v>
      </c>
      <c r="E19" s="33">
        <v>2</v>
      </c>
      <c r="F19" s="33">
        <v>4</v>
      </c>
      <c r="G19" s="33">
        <v>3</v>
      </c>
      <c r="H19" s="33">
        <v>3</v>
      </c>
      <c r="I19" s="33">
        <v>2</v>
      </c>
      <c r="J19" s="33">
        <v>2</v>
      </c>
      <c r="K19" s="33">
        <v>2</v>
      </c>
      <c r="L19" s="33">
        <v>2</v>
      </c>
      <c r="M19" s="33">
        <v>4</v>
      </c>
      <c r="N19" s="33">
        <v>4</v>
      </c>
      <c r="O19" s="33">
        <v>4</v>
      </c>
      <c r="P19" s="33">
        <v>3</v>
      </c>
      <c r="Q19" s="33">
        <v>4</v>
      </c>
      <c r="R19" s="33">
        <v>4</v>
      </c>
      <c r="S19" s="33">
        <v>6</v>
      </c>
      <c r="T19" s="33">
        <v>6</v>
      </c>
      <c r="U19" s="33">
        <v>4</v>
      </c>
      <c r="V19" s="33">
        <v>3</v>
      </c>
      <c r="W19" s="33">
        <v>4</v>
      </c>
      <c r="X19" s="33">
        <v>3</v>
      </c>
      <c r="Y19" s="33">
        <v>4</v>
      </c>
      <c r="Z19" s="33">
        <v>4</v>
      </c>
      <c r="AA19" s="33">
        <v>5</v>
      </c>
      <c r="AB19" s="33">
        <v>5</v>
      </c>
      <c r="AC19" s="33">
        <v>6</v>
      </c>
      <c r="AD19" s="33">
        <v>6</v>
      </c>
      <c r="AE19" s="33">
        <v>6</v>
      </c>
      <c r="AF19" s="33">
        <v>6</v>
      </c>
      <c r="AG19" s="33">
        <v>4</v>
      </c>
      <c r="AH19" s="34">
        <f t="shared" si="30"/>
        <v>119</v>
      </c>
      <c r="AR19" s="11"/>
      <c r="AS19" s="11"/>
      <c r="AT19" s="129"/>
      <c r="AU19" s="129"/>
      <c r="AV19" s="129"/>
      <c r="AW19" s="129"/>
      <c r="AX19" s="129"/>
      <c r="AY19" s="129"/>
      <c r="AZ19" s="129"/>
      <c r="BA19" s="129"/>
      <c r="BB19" s="129"/>
      <c r="BC19" s="129"/>
      <c r="BD19" s="129"/>
      <c r="BE19" s="129"/>
      <c r="BY19" s="11"/>
      <c r="BZ19" s="11"/>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AR20" s="11"/>
      <c r="AS20" s="11"/>
      <c r="BY20" s="11"/>
      <c r="BZ20" s="11"/>
      <c r="CA20" s="11"/>
      <c r="CB20" s="11"/>
      <c r="CC20" s="11"/>
      <c r="CD20" s="11"/>
      <c r="CE20" s="11"/>
      <c r="CF20" s="11"/>
      <c r="CG20" s="11"/>
      <c r="CH20" s="11"/>
      <c r="CI20" s="11"/>
    </row>
    <row r="21" spans="1:87" s="10" customFormat="1" ht="12.75" customHeight="1">
      <c r="A21" s="40"/>
      <c r="B21" s="41"/>
      <c r="C21" s="42" t="s">
        <v>13</v>
      </c>
      <c r="D21" s="44">
        <v>4</v>
      </c>
      <c r="E21" s="44">
        <v>3</v>
      </c>
      <c r="F21" s="44">
        <v>4</v>
      </c>
      <c r="G21" s="44">
        <v>4</v>
      </c>
      <c r="H21" s="44">
        <v>3</v>
      </c>
      <c r="I21" s="44">
        <v>4</v>
      </c>
      <c r="J21" s="44">
        <v>4</v>
      </c>
      <c r="K21" s="44">
        <v>4</v>
      </c>
      <c r="L21" s="44">
        <v>4</v>
      </c>
      <c r="M21" s="44">
        <v>4</v>
      </c>
      <c r="N21" s="44">
        <v>4</v>
      </c>
      <c r="O21" s="44">
        <v>4</v>
      </c>
      <c r="P21" s="44">
        <v>4</v>
      </c>
      <c r="Q21" s="44">
        <v>3</v>
      </c>
      <c r="R21" s="44">
        <v>4</v>
      </c>
      <c r="S21" s="44">
        <v>4</v>
      </c>
      <c r="T21" s="44">
        <v>6</v>
      </c>
      <c r="U21" s="44">
        <v>6</v>
      </c>
      <c r="V21" s="44">
        <v>4</v>
      </c>
      <c r="W21" s="44">
        <v>4</v>
      </c>
      <c r="X21" s="44">
        <v>3</v>
      </c>
      <c r="Y21" s="44">
        <v>4</v>
      </c>
      <c r="Z21" s="44">
        <v>4</v>
      </c>
      <c r="AA21" s="44">
        <v>4</v>
      </c>
      <c r="AB21" s="44">
        <v>4</v>
      </c>
      <c r="AC21" s="44">
        <v>4</v>
      </c>
      <c r="AD21" s="44">
        <v>4</v>
      </c>
      <c r="AE21" s="44">
        <v>3</v>
      </c>
      <c r="AF21" s="44">
        <v>4</v>
      </c>
      <c r="AG21" s="44">
        <v>4</v>
      </c>
      <c r="AH21" s="45">
        <f t="shared" si="30"/>
        <v>119</v>
      </c>
      <c r="AR21" s="11"/>
      <c r="AS21" s="11"/>
      <c r="BY21" s="11"/>
      <c r="BZ21" s="11"/>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47">
        <v>14</v>
      </c>
      <c r="AC22" s="47">
        <v>14</v>
      </c>
      <c r="AD22" s="47">
        <v>14</v>
      </c>
      <c r="AE22" s="47">
        <v>14</v>
      </c>
      <c r="AF22" s="47">
        <v>14</v>
      </c>
      <c r="AG22" s="47">
        <v>14</v>
      </c>
      <c r="AH22" s="28">
        <f t="shared" si="30"/>
        <v>420</v>
      </c>
      <c r="AR22" s="11"/>
      <c r="AS22" s="11"/>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ustomHeight="1">
      <c r="A23" s="29"/>
      <c r="B23" s="35"/>
      <c r="C23" s="131" t="s">
        <v>13</v>
      </c>
      <c r="D23" s="111">
        <v>9</v>
      </c>
      <c r="E23" s="111">
        <v>11</v>
      </c>
      <c r="F23" s="111">
        <v>13</v>
      </c>
      <c r="G23" s="111">
        <v>12</v>
      </c>
      <c r="H23" s="111">
        <v>13</v>
      </c>
      <c r="I23" s="111">
        <v>12</v>
      </c>
      <c r="J23" s="111">
        <v>12</v>
      </c>
      <c r="K23" s="111">
        <v>11</v>
      </c>
      <c r="L23" s="111">
        <v>12</v>
      </c>
      <c r="M23" s="111">
        <v>12</v>
      </c>
      <c r="N23" s="111">
        <v>10</v>
      </c>
      <c r="O23" s="111">
        <v>10</v>
      </c>
      <c r="P23" s="111">
        <v>10</v>
      </c>
      <c r="Q23" s="111">
        <v>11</v>
      </c>
      <c r="R23" s="111">
        <v>10</v>
      </c>
      <c r="S23" s="111">
        <v>10</v>
      </c>
      <c r="T23" s="111">
        <v>10</v>
      </c>
      <c r="U23" s="111">
        <v>8</v>
      </c>
      <c r="V23" s="111">
        <v>8</v>
      </c>
      <c r="W23" s="111">
        <v>8</v>
      </c>
      <c r="X23" s="111">
        <v>10</v>
      </c>
      <c r="Y23" s="111">
        <v>10</v>
      </c>
      <c r="Z23" s="111">
        <v>11</v>
      </c>
      <c r="AA23" s="111">
        <v>10</v>
      </c>
      <c r="AB23" s="111">
        <v>11</v>
      </c>
      <c r="AC23" s="111">
        <v>12</v>
      </c>
      <c r="AD23" s="111">
        <v>12</v>
      </c>
      <c r="AE23" s="111">
        <v>9</v>
      </c>
      <c r="AF23" s="111">
        <v>11</v>
      </c>
      <c r="AG23" s="111">
        <v>12</v>
      </c>
      <c r="AH23" s="45">
        <f t="shared" si="30"/>
        <v>320</v>
      </c>
      <c r="AR23" s="11"/>
      <c r="AS23" s="11"/>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9"/>
      <c r="AH24" s="20"/>
      <c r="AR24" s="11"/>
      <c r="AS24" s="11"/>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78" t="s">
        <v>9</v>
      </c>
      <c r="B25" s="78"/>
      <c r="C25" s="132"/>
      <c r="D25" s="50">
        <v>64</v>
      </c>
      <c r="E25" s="51">
        <v>66</v>
      </c>
      <c r="F25" s="51">
        <v>101</v>
      </c>
      <c r="G25" s="51">
        <v>70</v>
      </c>
      <c r="H25" s="51">
        <v>101</v>
      </c>
      <c r="I25" s="51">
        <v>79</v>
      </c>
      <c r="J25" s="51">
        <v>84</v>
      </c>
      <c r="K25" s="51">
        <v>67</v>
      </c>
      <c r="L25" s="51">
        <v>73</v>
      </c>
      <c r="M25" s="51">
        <v>96</v>
      </c>
      <c r="N25" s="51">
        <v>97</v>
      </c>
      <c r="O25" s="51">
        <v>104</v>
      </c>
      <c r="P25" s="51">
        <v>97</v>
      </c>
      <c r="Q25" s="51">
        <v>93</v>
      </c>
      <c r="R25" s="51">
        <v>75</v>
      </c>
      <c r="S25" s="51">
        <v>74</v>
      </c>
      <c r="T25" s="51">
        <v>79</v>
      </c>
      <c r="U25" s="51">
        <v>90</v>
      </c>
      <c r="V25" s="51">
        <v>88</v>
      </c>
      <c r="W25" s="51">
        <v>62</v>
      </c>
      <c r="X25" s="51">
        <v>90</v>
      </c>
      <c r="Y25" s="51">
        <v>78</v>
      </c>
      <c r="Z25" s="51">
        <v>78</v>
      </c>
      <c r="AA25" s="51">
        <v>99</v>
      </c>
      <c r="AB25" s="51">
        <v>76</v>
      </c>
      <c r="AC25" s="51">
        <v>89</v>
      </c>
      <c r="AD25" s="51">
        <v>81</v>
      </c>
      <c r="AE25" s="51">
        <v>76</v>
      </c>
      <c r="AF25" s="51">
        <v>75</v>
      </c>
      <c r="AG25" s="51">
        <v>69</v>
      </c>
      <c r="AH25" s="52">
        <f aca="true" t="shared" si="31" ref="AH25:AH46">SUM(D25:AG25)</f>
        <v>2471</v>
      </c>
      <c r="AR25" s="11"/>
      <c r="AS25" s="11"/>
      <c r="AX25" s="10"/>
      <c r="BY25" s="46"/>
      <c r="BZ25" s="46"/>
      <c r="CA25" s="46"/>
      <c r="CB25" s="46"/>
      <c r="CC25" s="46"/>
      <c r="CD25" s="46"/>
      <c r="CE25" s="46"/>
      <c r="CF25" s="46"/>
      <c r="CG25" s="46"/>
      <c r="CH25" s="46"/>
      <c r="CI25" s="46"/>
    </row>
    <row r="26" spans="1:87" s="53" customFormat="1" ht="12.75" customHeight="1">
      <c r="A26" s="54" t="s">
        <v>12</v>
      </c>
      <c r="B26" s="54"/>
      <c r="C26" s="55"/>
      <c r="D26" s="56">
        <v>79</v>
      </c>
      <c r="E26" s="57">
        <v>73</v>
      </c>
      <c r="F26" s="57">
        <v>117</v>
      </c>
      <c r="G26" s="57">
        <v>90</v>
      </c>
      <c r="H26" s="57">
        <v>105</v>
      </c>
      <c r="I26" s="57">
        <v>107</v>
      </c>
      <c r="J26" s="57">
        <v>86</v>
      </c>
      <c r="K26" s="57">
        <v>89</v>
      </c>
      <c r="L26" s="57">
        <v>103</v>
      </c>
      <c r="M26" s="57">
        <v>94</v>
      </c>
      <c r="N26" s="57">
        <v>110</v>
      </c>
      <c r="O26" s="57">
        <v>100</v>
      </c>
      <c r="P26" s="57">
        <v>97</v>
      </c>
      <c r="Q26" s="57">
        <v>72</v>
      </c>
      <c r="R26" s="57">
        <v>89</v>
      </c>
      <c r="S26" s="57">
        <v>90</v>
      </c>
      <c r="T26" s="57">
        <v>88</v>
      </c>
      <c r="U26" s="57">
        <v>99</v>
      </c>
      <c r="V26" s="57">
        <v>91</v>
      </c>
      <c r="W26" s="57">
        <v>94</v>
      </c>
      <c r="X26" s="57">
        <v>102</v>
      </c>
      <c r="Y26" s="57">
        <v>108</v>
      </c>
      <c r="Z26" s="57">
        <v>113</v>
      </c>
      <c r="AA26" s="57">
        <v>120</v>
      </c>
      <c r="AB26" s="57">
        <v>75</v>
      </c>
      <c r="AC26" s="57">
        <v>114</v>
      </c>
      <c r="AD26" s="57">
        <v>106</v>
      </c>
      <c r="AE26" s="57">
        <v>103</v>
      </c>
      <c r="AF26" s="57">
        <v>86</v>
      </c>
      <c r="AG26" s="57">
        <v>91</v>
      </c>
      <c r="AH26" s="58">
        <f t="shared" si="31"/>
        <v>2891</v>
      </c>
      <c r="AR26" s="11"/>
      <c r="AS26" s="11"/>
      <c r="AX26" s="10"/>
      <c r="BY26" s="46"/>
      <c r="BZ26" s="46"/>
      <c r="CA26" s="46"/>
      <c r="CB26" s="46"/>
      <c r="CC26" s="46"/>
      <c r="CD26" s="46"/>
      <c r="CE26" s="46"/>
      <c r="CF26" s="46"/>
      <c r="CG26" s="46"/>
      <c r="CH26" s="46"/>
      <c r="CI26" s="46"/>
    </row>
    <row r="27" spans="1:87" s="53" customFormat="1" ht="12.75" customHeight="1">
      <c r="A27" s="59" t="s">
        <v>14</v>
      </c>
      <c r="B27" s="60" t="s">
        <v>29</v>
      </c>
      <c r="C27" s="61"/>
      <c r="D27" s="62">
        <v>221</v>
      </c>
      <c r="E27" s="47">
        <v>235</v>
      </c>
      <c r="F27" s="47">
        <v>238</v>
      </c>
      <c r="G27" s="47">
        <v>257</v>
      </c>
      <c r="H27" s="47">
        <v>239</v>
      </c>
      <c r="I27" s="47">
        <v>268</v>
      </c>
      <c r="J27" s="47">
        <v>260</v>
      </c>
      <c r="K27" s="47">
        <v>283</v>
      </c>
      <c r="L27" s="47">
        <v>286</v>
      </c>
      <c r="M27" s="47">
        <v>343</v>
      </c>
      <c r="N27" s="47">
        <v>306</v>
      </c>
      <c r="O27" s="47">
        <v>281</v>
      </c>
      <c r="P27" s="47">
        <v>257</v>
      </c>
      <c r="Q27" s="47">
        <v>257</v>
      </c>
      <c r="R27" s="47">
        <v>258</v>
      </c>
      <c r="S27" s="47">
        <v>275</v>
      </c>
      <c r="T27" s="47">
        <v>306</v>
      </c>
      <c r="U27" s="47">
        <v>276</v>
      </c>
      <c r="V27" s="47">
        <v>285</v>
      </c>
      <c r="W27" s="47">
        <v>337</v>
      </c>
      <c r="X27" s="47">
        <v>314</v>
      </c>
      <c r="Y27" s="47">
        <v>337</v>
      </c>
      <c r="Z27" s="47">
        <v>299</v>
      </c>
      <c r="AA27" s="47">
        <v>301</v>
      </c>
      <c r="AB27" s="47">
        <v>234</v>
      </c>
      <c r="AC27" s="47">
        <v>235</v>
      </c>
      <c r="AD27" s="47">
        <v>293</v>
      </c>
      <c r="AE27" s="47">
        <v>306</v>
      </c>
      <c r="AF27" s="47">
        <v>307</v>
      </c>
      <c r="AG27" s="47">
        <v>322</v>
      </c>
      <c r="AH27" s="39">
        <f t="shared" si="31"/>
        <v>8416</v>
      </c>
      <c r="AR27" s="11"/>
      <c r="AS27" s="11"/>
      <c r="AT27" s="10"/>
      <c r="AU27" s="10"/>
      <c r="AX27" s="10"/>
      <c r="BY27" s="46"/>
      <c r="BZ27" s="46"/>
      <c r="CA27" s="46"/>
      <c r="CB27" s="46"/>
      <c r="CC27" s="46"/>
      <c r="CD27" s="46"/>
      <c r="CE27" s="46"/>
      <c r="CF27" s="46"/>
      <c r="CG27" s="46"/>
      <c r="CH27" s="46"/>
      <c r="CI27" s="46"/>
    </row>
    <row r="28" spans="1:87" s="53" customFormat="1" ht="12.75" customHeight="1">
      <c r="A28" s="59"/>
      <c r="B28" s="63" t="s">
        <v>30</v>
      </c>
      <c r="C28" s="64"/>
      <c r="D28" s="32">
        <v>180</v>
      </c>
      <c r="E28" s="33">
        <v>188</v>
      </c>
      <c r="F28" s="33">
        <v>190</v>
      </c>
      <c r="G28" s="33">
        <v>214</v>
      </c>
      <c r="H28" s="33">
        <v>199</v>
      </c>
      <c r="I28" s="33">
        <v>202</v>
      </c>
      <c r="J28" s="33">
        <v>208</v>
      </c>
      <c r="K28" s="33">
        <v>240</v>
      </c>
      <c r="L28" s="33">
        <v>224</v>
      </c>
      <c r="M28" s="33">
        <v>274</v>
      </c>
      <c r="N28" s="33">
        <v>234</v>
      </c>
      <c r="O28" s="33">
        <v>228</v>
      </c>
      <c r="P28" s="33">
        <v>208</v>
      </c>
      <c r="Q28" s="33">
        <v>207</v>
      </c>
      <c r="R28" s="33">
        <v>196</v>
      </c>
      <c r="S28" s="33">
        <v>213</v>
      </c>
      <c r="T28" s="33">
        <v>249</v>
      </c>
      <c r="U28" s="33">
        <v>225</v>
      </c>
      <c r="V28" s="33">
        <v>222</v>
      </c>
      <c r="W28" s="33">
        <v>272</v>
      </c>
      <c r="X28" s="33">
        <v>241</v>
      </c>
      <c r="Y28" s="33">
        <v>275</v>
      </c>
      <c r="Z28" s="33">
        <v>255</v>
      </c>
      <c r="AA28" s="33">
        <v>247</v>
      </c>
      <c r="AB28" s="33">
        <v>232</v>
      </c>
      <c r="AC28" s="33">
        <v>212</v>
      </c>
      <c r="AD28" s="33">
        <v>238</v>
      </c>
      <c r="AE28" s="33">
        <v>239</v>
      </c>
      <c r="AF28" s="33">
        <v>264</v>
      </c>
      <c r="AG28" s="33">
        <v>258</v>
      </c>
      <c r="AH28" s="34">
        <f t="shared" si="31"/>
        <v>6834</v>
      </c>
      <c r="AR28" s="11"/>
      <c r="AS28" s="11"/>
      <c r="AT28" s="10"/>
      <c r="AU28" s="10"/>
      <c r="AX28" s="10"/>
      <c r="BY28" s="46"/>
      <c r="BZ28" s="46"/>
      <c r="CA28" s="46"/>
      <c r="CB28" s="46"/>
      <c r="CC28" s="46"/>
      <c r="CD28" s="46"/>
      <c r="CE28" s="46"/>
      <c r="CF28" s="46"/>
      <c r="CG28" s="46"/>
      <c r="CH28" s="46"/>
      <c r="CI28" s="46"/>
    </row>
    <row r="29" spans="1:87" s="53" customFormat="1" ht="12.75" customHeight="1">
      <c r="A29" s="59" t="s">
        <v>16</v>
      </c>
      <c r="B29" s="60" t="s">
        <v>29</v>
      </c>
      <c r="C29" s="61"/>
      <c r="D29" s="62">
        <v>86</v>
      </c>
      <c r="E29" s="47">
        <v>74</v>
      </c>
      <c r="F29" s="47">
        <v>105</v>
      </c>
      <c r="G29" s="47">
        <v>82</v>
      </c>
      <c r="H29" s="47">
        <v>87</v>
      </c>
      <c r="I29" s="47">
        <v>93</v>
      </c>
      <c r="J29" s="47">
        <v>76</v>
      </c>
      <c r="K29" s="47">
        <v>78</v>
      </c>
      <c r="L29" s="47">
        <v>69</v>
      </c>
      <c r="M29" s="47">
        <v>106</v>
      </c>
      <c r="N29" s="47">
        <v>83</v>
      </c>
      <c r="O29" s="47">
        <v>81</v>
      </c>
      <c r="P29" s="47">
        <v>80</v>
      </c>
      <c r="Q29" s="47">
        <v>87</v>
      </c>
      <c r="R29" s="47">
        <v>78</v>
      </c>
      <c r="S29" s="47">
        <v>70</v>
      </c>
      <c r="T29" s="47">
        <v>73</v>
      </c>
      <c r="U29" s="47">
        <v>108</v>
      </c>
      <c r="V29" s="47">
        <v>87</v>
      </c>
      <c r="W29" s="47">
        <v>81</v>
      </c>
      <c r="X29" s="47">
        <v>99</v>
      </c>
      <c r="Y29" s="47">
        <v>109</v>
      </c>
      <c r="Z29" s="47">
        <v>97</v>
      </c>
      <c r="AA29" s="47">
        <v>88</v>
      </c>
      <c r="AB29" s="47">
        <v>89</v>
      </c>
      <c r="AC29" s="47">
        <v>82</v>
      </c>
      <c r="AD29" s="47">
        <v>80</v>
      </c>
      <c r="AE29" s="47">
        <v>79</v>
      </c>
      <c r="AF29" s="47">
        <v>94</v>
      </c>
      <c r="AG29" s="47">
        <v>78</v>
      </c>
      <c r="AH29" s="39">
        <f t="shared" si="31"/>
        <v>2579</v>
      </c>
      <c r="AR29" s="11"/>
      <c r="AS29" s="11"/>
      <c r="AT29" s="10"/>
      <c r="AU29" s="10"/>
      <c r="AX29" s="10"/>
      <c r="BY29" s="46"/>
      <c r="BZ29" s="46"/>
      <c r="CA29" s="46"/>
      <c r="CB29" s="46"/>
      <c r="CC29" s="46"/>
      <c r="CD29" s="46"/>
      <c r="CE29" s="46"/>
      <c r="CF29" s="46"/>
      <c r="CG29" s="46"/>
      <c r="CH29" s="46"/>
      <c r="CI29" s="46"/>
    </row>
    <row r="30" spans="1:87" s="53" customFormat="1" ht="12.75" customHeight="1">
      <c r="A30" s="59"/>
      <c r="B30" s="63" t="s">
        <v>30</v>
      </c>
      <c r="C30" s="64"/>
      <c r="D30" s="32">
        <v>85</v>
      </c>
      <c r="E30" s="33">
        <v>71</v>
      </c>
      <c r="F30" s="33">
        <v>95</v>
      </c>
      <c r="G30" s="33">
        <v>80</v>
      </c>
      <c r="H30" s="33">
        <v>85</v>
      </c>
      <c r="I30" s="33">
        <v>92</v>
      </c>
      <c r="J30" s="33">
        <v>73</v>
      </c>
      <c r="K30" s="33">
        <v>74</v>
      </c>
      <c r="L30" s="33">
        <v>68</v>
      </c>
      <c r="M30" s="33">
        <v>100</v>
      </c>
      <c r="N30" s="33">
        <v>81</v>
      </c>
      <c r="O30" s="33">
        <v>78</v>
      </c>
      <c r="P30" s="33">
        <v>78</v>
      </c>
      <c r="Q30" s="33">
        <v>87</v>
      </c>
      <c r="R30" s="33">
        <v>74</v>
      </c>
      <c r="S30" s="33">
        <v>64</v>
      </c>
      <c r="T30" s="33">
        <v>70</v>
      </c>
      <c r="U30" s="33">
        <v>101</v>
      </c>
      <c r="V30" s="33">
        <v>81</v>
      </c>
      <c r="W30" s="33">
        <v>80</v>
      </c>
      <c r="X30" s="33">
        <v>96</v>
      </c>
      <c r="Y30" s="33">
        <v>102</v>
      </c>
      <c r="Z30" s="33">
        <v>92</v>
      </c>
      <c r="AA30" s="33">
        <v>84</v>
      </c>
      <c r="AB30" s="33">
        <v>88</v>
      </c>
      <c r="AC30" s="33">
        <v>73</v>
      </c>
      <c r="AD30" s="33">
        <v>76</v>
      </c>
      <c r="AE30" s="33">
        <v>77</v>
      </c>
      <c r="AF30" s="33">
        <v>93</v>
      </c>
      <c r="AG30" s="33">
        <v>75</v>
      </c>
      <c r="AH30" s="34">
        <f t="shared" si="31"/>
        <v>2473</v>
      </c>
      <c r="AR30" s="11"/>
      <c r="AS30" s="11"/>
      <c r="AT30" s="10"/>
      <c r="AU30" s="10"/>
      <c r="AX30" s="10"/>
      <c r="BY30" s="46"/>
      <c r="BZ30" s="46"/>
      <c r="CA30" s="46"/>
      <c r="CB30" s="46"/>
      <c r="CC30" s="46"/>
      <c r="CD30" s="46"/>
      <c r="CE30" s="46"/>
      <c r="CF30" s="46"/>
      <c r="CG30" s="46"/>
      <c r="CH30" s="46"/>
      <c r="CI30" s="46"/>
    </row>
    <row r="31" spans="1:87" s="53" customFormat="1" ht="12.75" customHeight="1">
      <c r="A31" s="65" t="s">
        <v>17</v>
      </c>
      <c r="B31" s="66" t="s">
        <v>31</v>
      </c>
      <c r="C31" s="61" t="s">
        <v>29</v>
      </c>
      <c r="D31" s="37">
        <v>114</v>
      </c>
      <c r="E31" s="38">
        <v>121</v>
      </c>
      <c r="F31" s="38">
        <v>111</v>
      </c>
      <c r="G31" s="38">
        <v>85</v>
      </c>
      <c r="H31" s="38">
        <v>105</v>
      </c>
      <c r="I31" s="38">
        <v>128</v>
      </c>
      <c r="J31" s="38">
        <v>118</v>
      </c>
      <c r="K31" s="38">
        <v>147</v>
      </c>
      <c r="L31" s="38">
        <v>157</v>
      </c>
      <c r="M31" s="38">
        <v>158</v>
      </c>
      <c r="N31" s="38">
        <v>115</v>
      </c>
      <c r="O31" s="38">
        <v>157</v>
      </c>
      <c r="P31" s="38">
        <v>115</v>
      </c>
      <c r="Q31" s="38">
        <v>133</v>
      </c>
      <c r="R31" s="38">
        <v>111</v>
      </c>
      <c r="S31" s="38">
        <v>127</v>
      </c>
      <c r="T31" s="38">
        <v>123</v>
      </c>
      <c r="U31" s="38">
        <v>132</v>
      </c>
      <c r="V31" s="38">
        <v>121</v>
      </c>
      <c r="W31" s="38">
        <v>144</v>
      </c>
      <c r="X31" s="67">
        <v>152</v>
      </c>
      <c r="Y31" s="67">
        <v>175</v>
      </c>
      <c r="Z31" s="67">
        <v>151</v>
      </c>
      <c r="AA31" s="67">
        <v>144</v>
      </c>
      <c r="AB31" s="67">
        <v>104</v>
      </c>
      <c r="AC31" s="38">
        <v>92</v>
      </c>
      <c r="AD31" s="67">
        <v>111</v>
      </c>
      <c r="AE31" s="67">
        <v>129</v>
      </c>
      <c r="AF31" s="67">
        <v>160</v>
      </c>
      <c r="AG31" s="67">
        <v>145</v>
      </c>
      <c r="AH31" s="39">
        <f t="shared" si="31"/>
        <v>3885</v>
      </c>
      <c r="AR31" s="11"/>
      <c r="AS31" s="11"/>
      <c r="AT31" s="10"/>
      <c r="AU31" s="10"/>
      <c r="AX31" s="10"/>
      <c r="BY31" s="46"/>
      <c r="BZ31" s="46"/>
      <c r="CA31" s="46"/>
      <c r="CB31" s="46"/>
      <c r="CC31" s="46"/>
      <c r="CD31" s="46"/>
      <c r="CE31" s="46"/>
      <c r="CF31" s="46"/>
      <c r="CG31" s="46"/>
      <c r="CH31" s="46"/>
      <c r="CI31" s="46"/>
    </row>
    <row r="32" spans="1:87" s="53" customFormat="1" ht="12.75" customHeight="1">
      <c r="A32" s="68"/>
      <c r="B32" s="63"/>
      <c r="C32" s="64" t="s">
        <v>30</v>
      </c>
      <c r="D32" s="50">
        <v>113</v>
      </c>
      <c r="E32" s="51">
        <v>119</v>
      </c>
      <c r="F32" s="51">
        <v>110</v>
      </c>
      <c r="G32" s="51">
        <v>85</v>
      </c>
      <c r="H32" s="51">
        <v>105</v>
      </c>
      <c r="I32" s="51">
        <v>128</v>
      </c>
      <c r="J32" s="51">
        <v>114</v>
      </c>
      <c r="K32" s="51">
        <v>134</v>
      </c>
      <c r="L32" s="51">
        <v>153</v>
      </c>
      <c r="M32" s="51">
        <v>155</v>
      </c>
      <c r="N32" s="51">
        <v>115</v>
      </c>
      <c r="O32" s="51">
        <v>151</v>
      </c>
      <c r="P32" s="51">
        <v>114</v>
      </c>
      <c r="Q32" s="51">
        <v>132</v>
      </c>
      <c r="R32" s="51">
        <v>111</v>
      </c>
      <c r="S32" s="51">
        <v>124</v>
      </c>
      <c r="T32" s="51">
        <v>122</v>
      </c>
      <c r="U32" s="51">
        <v>132</v>
      </c>
      <c r="V32" s="51">
        <v>117</v>
      </c>
      <c r="W32" s="51">
        <v>144</v>
      </c>
      <c r="X32" s="69">
        <v>152</v>
      </c>
      <c r="Y32" s="69">
        <v>165</v>
      </c>
      <c r="Z32" s="69">
        <v>149</v>
      </c>
      <c r="AA32" s="69">
        <v>143</v>
      </c>
      <c r="AB32" s="69">
        <v>101</v>
      </c>
      <c r="AC32" s="51">
        <v>90</v>
      </c>
      <c r="AD32" s="69">
        <v>109</v>
      </c>
      <c r="AE32" s="69">
        <v>129</v>
      </c>
      <c r="AF32" s="69">
        <v>157</v>
      </c>
      <c r="AG32" s="69">
        <v>144</v>
      </c>
      <c r="AH32" s="39">
        <f t="shared" si="31"/>
        <v>3817</v>
      </c>
      <c r="AI32" s="53">
        <f>AH32+AH34+AH36+AH38</f>
        <v>8732</v>
      </c>
      <c r="AR32" s="11"/>
      <c r="AS32" s="11"/>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v>2</v>
      </c>
      <c r="E33" s="38">
        <v>3</v>
      </c>
      <c r="F33" s="38">
        <v>1</v>
      </c>
      <c r="G33" s="38">
        <v>3</v>
      </c>
      <c r="H33" s="38">
        <v>1</v>
      </c>
      <c r="I33" s="38">
        <v>3</v>
      </c>
      <c r="J33" s="38">
        <v>2</v>
      </c>
      <c r="K33" s="38">
        <v>2</v>
      </c>
      <c r="L33" s="38">
        <v>4</v>
      </c>
      <c r="M33" s="38">
        <v>1</v>
      </c>
      <c r="N33" s="38">
        <v>3</v>
      </c>
      <c r="O33" s="38">
        <v>3</v>
      </c>
      <c r="P33" s="38">
        <v>5</v>
      </c>
      <c r="Q33" s="38">
        <v>4</v>
      </c>
      <c r="R33" s="38">
        <v>2</v>
      </c>
      <c r="S33" s="38">
        <v>2</v>
      </c>
      <c r="T33" s="38">
        <v>3</v>
      </c>
      <c r="U33" s="38">
        <v>2</v>
      </c>
      <c r="V33" s="38">
        <v>2</v>
      </c>
      <c r="W33" s="38">
        <v>1</v>
      </c>
      <c r="X33" s="67">
        <v>3</v>
      </c>
      <c r="Y33" s="67" t="s">
        <v>21</v>
      </c>
      <c r="Z33" s="67">
        <v>2</v>
      </c>
      <c r="AA33" s="67">
        <v>3</v>
      </c>
      <c r="AB33" s="67">
        <v>3</v>
      </c>
      <c r="AC33" s="38">
        <v>2</v>
      </c>
      <c r="AD33" s="67" t="s">
        <v>21</v>
      </c>
      <c r="AE33" s="67">
        <v>4</v>
      </c>
      <c r="AF33" s="67">
        <v>2</v>
      </c>
      <c r="AG33" s="67" t="s">
        <v>21</v>
      </c>
      <c r="AH33" s="39">
        <f t="shared" si="31"/>
        <v>68</v>
      </c>
      <c r="AR33" s="11"/>
      <c r="AS33" s="11"/>
      <c r="AT33" s="10"/>
      <c r="AU33" s="10"/>
      <c r="BY33" s="46"/>
      <c r="BZ33" s="46"/>
      <c r="CA33" s="46"/>
      <c r="CB33" s="46"/>
      <c r="CC33" s="46"/>
      <c r="CD33" s="46"/>
      <c r="CE33" s="46"/>
      <c r="CF33" s="46"/>
      <c r="CG33" s="46"/>
      <c r="CH33" s="46"/>
      <c r="CI33" s="46"/>
    </row>
    <row r="34" spans="1:87" s="53" customFormat="1" ht="12.75" customHeight="1">
      <c r="A34" s="68"/>
      <c r="B34" s="63"/>
      <c r="C34" s="64" t="s">
        <v>30</v>
      </c>
      <c r="D34" s="50">
        <v>2</v>
      </c>
      <c r="E34" s="51">
        <v>3</v>
      </c>
      <c r="F34" s="51">
        <v>1</v>
      </c>
      <c r="G34" s="51">
        <v>3</v>
      </c>
      <c r="H34" s="51">
        <v>1</v>
      </c>
      <c r="I34" s="51">
        <v>3</v>
      </c>
      <c r="J34" s="51">
        <v>2</v>
      </c>
      <c r="K34" s="51">
        <v>2</v>
      </c>
      <c r="L34" s="51">
        <v>4</v>
      </c>
      <c r="M34" s="51">
        <v>1</v>
      </c>
      <c r="N34" s="51">
        <v>3</v>
      </c>
      <c r="O34" s="51">
        <v>3</v>
      </c>
      <c r="P34" s="51">
        <v>5</v>
      </c>
      <c r="Q34" s="51">
        <v>4</v>
      </c>
      <c r="R34" s="51">
        <v>2</v>
      </c>
      <c r="S34" s="51">
        <v>2</v>
      </c>
      <c r="T34" s="51">
        <v>3</v>
      </c>
      <c r="U34" s="51">
        <v>2</v>
      </c>
      <c r="V34" s="51">
        <v>2</v>
      </c>
      <c r="W34" s="51">
        <v>1</v>
      </c>
      <c r="X34" s="69">
        <v>3</v>
      </c>
      <c r="Y34" s="69" t="s">
        <v>21</v>
      </c>
      <c r="Z34" s="69">
        <v>2</v>
      </c>
      <c r="AA34" s="69">
        <v>3</v>
      </c>
      <c r="AB34" s="69">
        <v>3</v>
      </c>
      <c r="AC34" s="51">
        <v>2</v>
      </c>
      <c r="AD34" s="69" t="s">
        <v>21</v>
      </c>
      <c r="AE34" s="69">
        <v>4</v>
      </c>
      <c r="AF34" s="69">
        <v>2</v>
      </c>
      <c r="AG34" s="69" t="s">
        <v>21</v>
      </c>
      <c r="AH34" s="39">
        <f t="shared" si="31"/>
        <v>68</v>
      </c>
      <c r="AR34" s="11"/>
      <c r="AS34" s="11"/>
      <c r="AT34" s="10"/>
      <c r="AU34" s="10"/>
      <c r="BY34" s="46"/>
      <c r="BZ34" s="46"/>
      <c r="CA34" s="46"/>
      <c r="CB34" s="46"/>
      <c r="CC34" s="46"/>
      <c r="CD34" s="46"/>
      <c r="CE34" s="46"/>
      <c r="CF34" s="46"/>
      <c r="CG34" s="46"/>
      <c r="CH34" s="46"/>
      <c r="CI34" s="46"/>
    </row>
    <row r="35" spans="1:87" s="53" customFormat="1" ht="12.75" customHeight="1">
      <c r="A35" s="68"/>
      <c r="B35" s="71" t="s">
        <v>33</v>
      </c>
      <c r="C35" s="61" t="s">
        <v>29</v>
      </c>
      <c r="D35" s="72">
        <v>131</v>
      </c>
      <c r="E35" s="73">
        <v>120</v>
      </c>
      <c r="F35" s="73">
        <v>139</v>
      </c>
      <c r="G35" s="73">
        <v>164</v>
      </c>
      <c r="H35" s="73">
        <v>149</v>
      </c>
      <c r="I35" s="73">
        <v>151</v>
      </c>
      <c r="J35" s="73">
        <v>147</v>
      </c>
      <c r="K35" s="73">
        <v>137</v>
      </c>
      <c r="L35" s="73">
        <v>128</v>
      </c>
      <c r="M35" s="73">
        <v>160</v>
      </c>
      <c r="N35" s="73">
        <v>161</v>
      </c>
      <c r="O35" s="73">
        <v>163</v>
      </c>
      <c r="P35" s="73">
        <v>165</v>
      </c>
      <c r="Q35" s="73">
        <v>126</v>
      </c>
      <c r="R35" s="73">
        <v>129</v>
      </c>
      <c r="S35" s="73">
        <v>120</v>
      </c>
      <c r="T35" s="73">
        <v>117</v>
      </c>
      <c r="U35" s="73">
        <v>147</v>
      </c>
      <c r="V35" s="73">
        <v>136</v>
      </c>
      <c r="W35" s="73">
        <v>129</v>
      </c>
      <c r="X35" s="74">
        <v>161</v>
      </c>
      <c r="Y35" s="74">
        <v>139</v>
      </c>
      <c r="Z35" s="74">
        <v>159</v>
      </c>
      <c r="AA35" s="74">
        <v>161</v>
      </c>
      <c r="AB35" s="74">
        <v>168</v>
      </c>
      <c r="AC35" s="73">
        <v>135</v>
      </c>
      <c r="AD35" s="74">
        <v>145</v>
      </c>
      <c r="AE35" s="74">
        <v>158</v>
      </c>
      <c r="AF35" s="74">
        <v>125</v>
      </c>
      <c r="AG35" s="74">
        <v>117</v>
      </c>
      <c r="AH35" s="75">
        <f t="shared" si="31"/>
        <v>4287</v>
      </c>
      <c r="AR35" s="11"/>
      <c r="AS35" s="11"/>
      <c r="AV35" s="10"/>
      <c r="AW35" s="10"/>
      <c r="BY35" s="46"/>
      <c r="BZ35" s="46"/>
      <c r="CA35" s="46"/>
      <c r="CB35" s="46"/>
      <c r="CC35" s="46"/>
      <c r="CD35" s="46"/>
      <c r="CE35" s="46"/>
      <c r="CF35" s="46"/>
      <c r="CG35" s="46"/>
      <c r="CH35" s="46"/>
      <c r="CI35" s="46"/>
    </row>
    <row r="36" spans="1:87" s="53" customFormat="1" ht="12.75" customHeight="1">
      <c r="A36" s="68"/>
      <c r="B36" s="63"/>
      <c r="C36" s="76" t="s">
        <v>30</v>
      </c>
      <c r="D36" s="32">
        <v>128</v>
      </c>
      <c r="E36" s="33">
        <v>113</v>
      </c>
      <c r="F36" s="33">
        <v>138</v>
      </c>
      <c r="G36" s="33">
        <v>161</v>
      </c>
      <c r="H36" s="33">
        <v>148</v>
      </c>
      <c r="I36" s="33">
        <v>146</v>
      </c>
      <c r="J36" s="33">
        <v>146</v>
      </c>
      <c r="K36" s="33">
        <v>136</v>
      </c>
      <c r="L36" s="33">
        <v>126</v>
      </c>
      <c r="M36" s="33">
        <v>156</v>
      </c>
      <c r="N36" s="33">
        <v>152</v>
      </c>
      <c r="O36" s="33">
        <v>160</v>
      </c>
      <c r="P36" s="51">
        <v>160</v>
      </c>
      <c r="Q36" s="51">
        <v>122</v>
      </c>
      <c r="R36" s="51">
        <v>126</v>
      </c>
      <c r="S36" s="51">
        <v>115</v>
      </c>
      <c r="T36" s="51">
        <v>116</v>
      </c>
      <c r="U36" s="51">
        <v>142</v>
      </c>
      <c r="V36" s="51">
        <v>134</v>
      </c>
      <c r="W36" s="51">
        <v>123</v>
      </c>
      <c r="X36" s="69">
        <v>161</v>
      </c>
      <c r="Y36" s="69">
        <v>132</v>
      </c>
      <c r="Z36" s="69">
        <v>157</v>
      </c>
      <c r="AA36" s="69">
        <v>158</v>
      </c>
      <c r="AB36" s="69">
        <v>153</v>
      </c>
      <c r="AC36" s="51">
        <v>131</v>
      </c>
      <c r="AD36" s="69">
        <v>140</v>
      </c>
      <c r="AE36" s="69">
        <v>150</v>
      </c>
      <c r="AF36" s="69">
        <v>122</v>
      </c>
      <c r="AG36" s="69">
        <v>113</v>
      </c>
      <c r="AH36" s="34">
        <f t="shared" si="31"/>
        <v>4165</v>
      </c>
      <c r="AR36" s="11"/>
      <c r="AS36" s="11"/>
      <c r="AV36" s="10"/>
      <c r="AW36" s="10"/>
      <c r="BY36" s="46"/>
      <c r="BZ36" s="46"/>
      <c r="CA36" s="46"/>
      <c r="CB36" s="46"/>
      <c r="CC36" s="46"/>
      <c r="CD36" s="46"/>
      <c r="CE36" s="46"/>
      <c r="CF36" s="46"/>
      <c r="CG36" s="46"/>
      <c r="CH36" s="46"/>
      <c r="CI36" s="46"/>
    </row>
    <row r="37" spans="1:87" s="53" customFormat="1" ht="12.75" customHeight="1">
      <c r="A37" s="68"/>
      <c r="B37" s="71" t="s">
        <v>34</v>
      </c>
      <c r="C37" s="61" t="s">
        <v>29</v>
      </c>
      <c r="D37" s="72">
        <v>20</v>
      </c>
      <c r="E37" s="73">
        <v>21</v>
      </c>
      <c r="F37" s="73">
        <v>22</v>
      </c>
      <c r="G37" s="73">
        <v>24</v>
      </c>
      <c r="H37" s="73">
        <v>22</v>
      </c>
      <c r="I37" s="73">
        <v>27</v>
      </c>
      <c r="J37" s="73">
        <v>35</v>
      </c>
      <c r="K37" s="73">
        <v>19</v>
      </c>
      <c r="L37" s="73">
        <v>21</v>
      </c>
      <c r="M37" s="73">
        <v>19</v>
      </c>
      <c r="N37" s="73">
        <v>26</v>
      </c>
      <c r="O37" s="73">
        <v>29</v>
      </c>
      <c r="P37" s="73">
        <v>30</v>
      </c>
      <c r="Q37" s="73">
        <v>28</v>
      </c>
      <c r="R37" s="73">
        <v>11</v>
      </c>
      <c r="S37" s="73">
        <v>19</v>
      </c>
      <c r="T37" s="73">
        <v>24</v>
      </c>
      <c r="U37" s="73">
        <v>27</v>
      </c>
      <c r="V37" s="73">
        <v>20</v>
      </c>
      <c r="W37" s="73">
        <v>18</v>
      </c>
      <c r="X37" s="74">
        <v>26</v>
      </c>
      <c r="Y37" s="74">
        <v>11</v>
      </c>
      <c r="Z37" s="74">
        <v>21</v>
      </c>
      <c r="AA37" s="74">
        <v>28</v>
      </c>
      <c r="AB37" s="74">
        <v>19</v>
      </c>
      <c r="AC37" s="73">
        <v>24</v>
      </c>
      <c r="AD37" s="74">
        <v>23</v>
      </c>
      <c r="AE37" s="74">
        <v>31</v>
      </c>
      <c r="AF37" s="74">
        <v>21</v>
      </c>
      <c r="AG37" s="74">
        <v>16</v>
      </c>
      <c r="AH37" s="77">
        <f t="shared" si="31"/>
        <v>682</v>
      </c>
      <c r="AR37" s="11"/>
      <c r="AS37" s="11"/>
      <c r="AV37" s="10"/>
      <c r="AW37" s="10"/>
      <c r="BY37" s="46"/>
      <c r="BZ37" s="46"/>
      <c r="CA37" s="46"/>
      <c r="CB37" s="46"/>
      <c r="CC37" s="46"/>
      <c r="CD37" s="46"/>
      <c r="CE37" s="46"/>
      <c r="CF37" s="46"/>
      <c r="CG37" s="46"/>
      <c r="CH37" s="46"/>
      <c r="CI37" s="46"/>
    </row>
    <row r="38" spans="1:87" s="53" customFormat="1" ht="12.75" customHeight="1">
      <c r="A38" s="78"/>
      <c r="B38" s="63"/>
      <c r="C38" s="76" t="s">
        <v>30</v>
      </c>
      <c r="D38" s="79">
        <v>20</v>
      </c>
      <c r="E38" s="80">
        <v>21</v>
      </c>
      <c r="F38" s="80">
        <v>22</v>
      </c>
      <c r="G38" s="80">
        <v>24</v>
      </c>
      <c r="H38" s="80">
        <v>22</v>
      </c>
      <c r="I38" s="80">
        <v>27</v>
      </c>
      <c r="J38" s="80">
        <v>35</v>
      </c>
      <c r="K38" s="80">
        <v>19</v>
      </c>
      <c r="L38" s="80">
        <v>21</v>
      </c>
      <c r="M38" s="80">
        <v>19</v>
      </c>
      <c r="N38" s="80">
        <v>26</v>
      </c>
      <c r="O38" s="80">
        <v>29</v>
      </c>
      <c r="P38" s="51">
        <v>30</v>
      </c>
      <c r="Q38" s="51">
        <v>28</v>
      </c>
      <c r="R38" s="51">
        <v>11</v>
      </c>
      <c r="S38" s="51">
        <v>19</v>
      </c>
      <c r="T38" s="51">
        <v>24</v>
      </c>
      <c r="U38" s="51">
        <v>27</v>
      </c>
      <c r="V38" s="51">
        <v>20</v>
      </c>
      <c r="W38" s="51">
        <v>18</v>
      </c>
      <c r="X38" s="69">
        <v>26</v>
      </c>
      <c r="Y38" s="69">
        <v>11</v>
      </c>
      <c r="Z38" s="69">
        <v>21</v>
      </c>
      <c r="AA38" s="69">
        <v>28</v>
      </c>
      <c r="AB38" s="69">
        <v>19</v>
      </c>
      <c r="AC38" s="51">
        <v>24</v>
      </c>
      <c r="AD38" s="69">
        <v>23</v>
      </c>
      <c r="AE38" s="69">
        <v>31</v>
      </c>
      <c r="AF38" s="69">
        <v>21</v>
      </c>
      <c r="AG38" s="69">
        <v>16</v>
      </c>
      <c r="AH38" s="34">
        <f t="shared" si="31"/>
        <v>682</v>
      </c>
      <c r="AR38" s="11"/>
      <c r="AS38" s="11"/>
      <c r="AV38" s="10"/>
      <c r="AW38" s="10"/>
      <c r="BY38" s="46"/>
      <c r="BZ38" s="46"/>
      <c r="CA38" s="46"/>
      <c r="CB38" s="46"/>
      <c r="CC38" s="46"/>
      <c r="CD38" s="46"/>
      <c r="CE38" s="46"/>
      <c r="CF38" s="46"/>
      <c r="CG38" s="46"/>
      <c r="CH38" s="46"/>
      <c r="CI38" s="46"/>
    </row>
    <row r="39" spans="1:87" s="53" customFormat="1" ht="12.75" customHeight="1">
      <c r="A39" s="81" t="s">
        <v>19</v>
      </c>
      <c r="B39" s="60" t="s">
        <v>35</v>
      </c>
      <c r="C39" s="61"/>
      <c r="D39" s="47">
        <v>6</v>
      </c>
      <c r="E39" s="47">
        <v>7</v>
      </c>
      <c r="F39" s="47">
        <v>6</v>
      </c>
      <c r="G39" s="47">
        <v>9</v>
      </c>
      <c r="H39" s="47">
        <v>5</v>
      </c>
      <c r="I39" s="47">
        <v>10</v>
      </c>
      <c r="J39" s="47">
        <v>6</v>
      </c>
      <c r="K39" s="47">
        <v>5</v>
      </c>
      <c r="L39" s="47">
        <v>4</v>
      </c>
      <c r="M39" s="47">
        <v>4</v>
      </c>
      <c r="N39" s="47">
        <v>2</v>
      </c>
      <c r="O39" s="47">
        <v>8</v>
      </c>
      <c r="P39" s="47">
        <v>5</v>
      </c>
      <c r="Q39" s="47">
        <v>9</v>
      </c>
      <c r="R39" s="47">
        <v>7</v>
      </c>
      <c r="S39" s="47">
        <v>8</v>
      </c>
      <c r="T39" s="47">
        <v>4</v>
      </c>
      <c r="U39" s="47">
        <v>5</v>
      </c>
      <c r="V39" s="47">
        <v>11</v>
      </c>
      <c r="W39" s="47">
        <v>5</v>
      </c>
      <c r="X39" s="47">
        <v>6</v>
      </c>
      <c r="Y39" s="47">
        <v>6</v>
      </c>
      <c r="Z39" s="47">
        <v>9</v>
      </c>
      <c r="AA39" s="47">
        <v>5</v>
      </c>
      <c r="AB39" s="47">
        <v>7</v>
      </c>
      <c r="AC39" s="47">
        <v>8</v>
      </c>
      <c r="AD39" s="47">
        <v>10</v>
      </c>
      <c r="AE39" s="47">
        <v>4</v>
      </c>
      <c r="AF39" s="47">
        <v>10</v>
      </c>
      <c r="AG39" s="47">
        <v>7</v>
      </c>
      <c r="AH39" s="39">
        <f t="shared" si="31"/>
        <v>198</v>
      </c>
      <c r="AR39" s="11"/>
      <c r="AS39" s="11"/>
      <c r="AV39" s="10"/>
      <c r="AW39" s="10"/>
      <c r="AX39" s="10"/>
      <c r="AY39" s="10"/>
      <c r="BY39" s="46"/>
      <c r="BZ39" s="46"/>
      <c r="CA39" s="46"/>
      <c r="CB39" s="46"/>
      <c r="CC39" s="46"/>
      <c r="CD39" s="46"/>
      <c r="CE39" s="46"/>
      <c r="CF39" s="46"/>
      <c r="CG39" s="46"/>
      <c r="CH39" s="46"/>
      <c r="CI39" s="46"/>
    </row>
    <row r="40" spans="1:87" s="53" customFormat="1" ht="12.75" customHeight="1">
      <c r="A40" s="82"/>
      <c r="B40" s="83" t="s">
        <v>36</v>
      </c>
      <c r="C40" s="64"/>
      <c r="D40" s="33">
        <v>20</v>
      </c>
      <c r="E40" s="33">
        <v>25</v>
      </c>
      <c r="F40" s="33">
        <v>42</v>
      </c>
      <c r="G40" s="33">
        <v>34</v>
      </c>
      <c r="H40" s="33">
        <v>34</v>
      </c>
      <c r="I40" s="33">
        <v>38</v>
      </c>
      <c r="J40" s="33">
        <v>33</v>
      </c>
      <c r="K40" s="33">
        <v>28</v>
      </c>
      <c r="L40" s="33">
        <v>24</v>
      </c>
      <c r="M40" s="33">
        <v>35</v>
      </c>
      <c r="N40" s="33">
        <v>34</v>
      </c>
      <c r="O40" s="33">
        <v>34</v>
      </c>
      <c r="P40" s="33">
        <v>25</v>
      </c>
      <c r="Q40" s="33">
        <v>36</v>
      </c>
      <c r="R40" s="33">
        <v>21</v>
      </c>
      <c r="S40" s="33">
        <v>28</v>
      </c>
      <c r="T40" s="33">
        <v>20</v>
      </c>
      <c r="U40" s="33">
        <v>43</v>
      </c>
      <c r="V40" s="33">
        <v>41</v>
      </c>
      <c r="W40" s="33">
        <v>17</v>
      </c>
      <c r="X40" s="33">
        <v>53</v>
      </c>
      <c r="Y40" s="33">
        <v>21</v>
      </c>
      <c r="Z40" s="33">
        <v>14</v>
      </c>
      <c r="AA40" s="33">
        <v>39</v>
      </c>
      <c r="AB40" s="33">
        <v>27</v>
      </c>
      <c r="AC40" s="33">
        <v>33</v>
      </c>
      <c r="AD40" s="33">
        <v>33</v>
      </c>
      <c r="AE40" s="33">
        <v>40</v>
      </c>
      <c r="AF40" s="33">
        <v>32</v>
      </c>
      <c r="AG40" s="33">
        <v>28</v>
      </c>
      <c r="AH40" s="34">
        <f t="shared" si="31"/>
        <v>932</v>
      </c>
      <c r="AR40" s="46"/>
      <c r="AS40" s="46"/>
      <c r="AX40" s="10"/>
      <c r="AY40" s="10"/>
      <c r="BY40" s="46"/>
      <c r="BZ40" s="46"/>
      <c r="CA40" s="46"/>
      <c r="CB40" s="46"/>
      <c r="CC40" s="46"/>
      <c r="CD40" s="46"/>
      <c r="CE40" s="46"/>
      <c r="CF40" s="46"/>
      <c r="CG40" s="46"/>
      <c r="CH40" s="46"/>
      <c r="CI40" s="46"/>
    </row>
    <row r="41" spans="1:87" s="53" customFormat="1" ht="12.75" customHeight="1">
      <c r="A41" s="54" t="s">
        <v>75</v>
      </c>
      <c r="B41" s="84"/>
      <c r="C41" s="85"/>
      <c r="D41" s="62">
        <v>139</v>
      </c>
      <c r="E41" s="47">
        <v>158</v>
      </c>
      <c r="F41" s="47">
        <v>170</v>
      </c>
      <c r="G41" s="47">
        <v>154</v>
      </c>
      <c r="H41" s="47">
        <v>116</v>
      </c>
      <c r="I41" s="133">
        <v>134</v>
      </c>
      <c r="J41" s="47">
        <v>152</v>
      </c>
      <c r="K41" s="47">
        <v>166</v>
      </c>
      <c r="L41" s="47">
        <v>212</v>
      </c>
      <c r="M41" s="47">
        <v>221</v>
      </c>
      <c r="N41" s="47">
        <v>232</v>
      </c>
      <c r="O41" s="47">
        <v>220</v>
      </c>
      <c r="P41" s="47">
        <v>178</v>
      </c>
      <c r="Q41" s="47">
        <v>171</v>
      </c>
      <c r="R41" s="47">
        <v>156</v>
      </c>
      <c r="S41" s="47">
        <v>148</v>
      </c>
      <c r="T41" s="47">
        <v>163</v>
      </c>
      <c r="U41" s="47">
        <v>165</v>
      </c>
      <c r="V41" s="47">
        <v>224</v>
      </c>
      <c r="W41" s="47">
        <v>178</v>
      </c>
      <c r="X41" s="47">
        <v>230</v>
      </c>
      <c r="Y41" s="47">
        <v>226</v>
      </c>
      <c r="Z41" s="47">
        <v>246</v>
      </c>
      <c r="AA41" s="47">
        <v>210</v>
      </c>
      <c r="AB41" s="47">
        <v>199</v>
      </c>
      <c r="AC41" s="47">
        <v>221</v>
      </c>
      <c r="AD41" s="47">
        <v>219</v>
      </c>
      <c r="AE41" s="47">
        <v>228</v>
      </c>
      <c r="AF41" s="47">
        <v>205</v>
      </c>
      <c r="AG41" s="47">
        <v>259</v>
      </c>
      <c r="AH41" s="70">
        <f t="shared" si="31"/>
        <v>5700</v>
      </c>
      <c r="AR41" s="46"/>
      <c r="AS41" s="46"/>
      <c r="AX41" s="10"/>
      <c r="AY41" s="10"/>
      <c r="BY41" s="46"/>
      <c r="BZ41" s="46"/>
      <c r="CA41" s="46"/>
      <c r="CB41" s="46"/>
      <c r="CC41" s="46"/>
      <c r="CD41" s="46"/>
      <c r="CE41" s="46"/>
      <c r="CF41" s="46"/>
      <c r="CG41" s="46"/>
      <c r="CH41" s="46"/>
      <c r="CI41" s="46"/>
    </row>
    <row r="42" spans="1:87" s="53" customFormat="1" ht="12.75" customHeight="1">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70">
        <f t="shared" si="31"/>
        <v>0</v>
      </c>
      <c r="AR42" s="46"/>
      <c r="AS42" s="46"/>
      <c r="AX42" s="10"/>
      <c r="AY42" s="10"/>
      <c r="BY42" s="46"/>
      <c r="BZ42" s="46"/>
      <c r="CA42" s="46"/>
      <c r="CB42" s="46"/>
      <c r="CC42" s="46"/>
      <c r="CD42" s="46"/>
      <c r="CE42" s="46"/>
      <c r="CF42" s="46"/>
      <c r="CG42" s="46"/>
      <c r="CH42" s="46"/>
      <c r="CI42" s="46"/>
    </row>
    <row r="43" spans="1:87" s="53" customFormat="1" ht="12.75" customHeight="1">
      <c r="A43" s="81" t="s">
        <v>23</v>
      </c>
      <c r="B43" s="60" t="s">
        <v>33</v>
      </c>
      <c r="C43" s="61"/>
      <c r="D43" s="38">
        <v>71</v>
      </c>
      <c r="E43" s="38">
        <v>63</v>
      </c>
      <c r="F43" s="38">
        <v>103</v>
      </c>
      <c r="G43" s="38">
        <v>96</v>
      </c>
      <c r="H43" s="38">
        <v>112</v>
      </c>
      <c r="I43" s="38">
        <v>96</v>
      </c>
      <c r="J43" s="38">
        <v>85</v>
      </c>
      <c r="K43" s="38">
        <v>81</v>
      </c>
      <c r="L43" s="38">
        <v>79</v>
      </c>
      <c r="M43" s="38">
        <v>126</v>
      </c>
      <c r="N43" s="38">
        <v>120</v>
      </c>
      <c r="O43" s="38">
        <v>102</v>
      </c>
      <c r="P43" s="38">
        <v>117</v>
      </c>
      <c r="Q43" s="38">
        <v>91</v>
      </c>
      <c r="R43" s="38">
        <v>74</v>
      </c>
      <c r="S43" s="38">
        <v>52</v>
      </c>
      <c r="T43" s="38">
        <v>63</v>
      </c>
      <c r="U43" s="38">
        <v>112</v>
      </c>
      <c r="V43" s="38">
        <v>122</v>
      </c>
      <c r="W43" s="38">
        <v>84</v>
      </c>
      <c r="X43" s="38">
        <v>111</v>
      </c>
      <c r="Y43" s="38">
        <v>91</v>
      </c>
      <c r="Z43" s="38">
        <v>98</v>
      </c>
      <c r="AA43" s="38">
        <v>119</v>
      </c>
      <c r="AB43" s="38">
        <v>101</v>
      </c>
      <c r="AC43" s="38">
        <v>99</v>
      </c>
      <c r="AD43" s="38">
        <v>90</v>
      </c>
      <c r="AE43" s="38">
        <v>102</v>
      </c>
      <c r="AF43" s="38">
        <v>89</v>
      </c>
      <c r="AG43" s="38">
        <v>75</v>
      </c>
      <c r="AH43" s="39">
        <f t="shared" si="31"/>
        <v>2824</v>
      </c>
      <c r="AR43" s="46"/>
      <c r="AS43" s="46"/>
      <c r="BY43" s="46"/>
      <c r="BZ43" s="46"/>
      <c r="CA43" s="46"/>
      <c r="CB43" s="46"/>
      <c r="CC43" s="46"/>
      <c r="CD43" s="46"/>
      <c r="CE43" s="46"/>
      <c r="CF43" s="46"/>
      <c r="CG43" s="46"/>
      <c r="CH43" s="46"/>
      <c r="CI43" s="46"/>
    </row>
    <row r="44" spans="1:87" s="53" customFormat="1" ht="12.75" customHeight="1">
      <c r="A44" s="82"/>
      <c r="B44" s="83" t="s">
        <v>31</v>
      </c>
      <c r="C44" s="64"/>
      <c r="D44" s="33">
        <v>68</v>
      </c>
      <c r="E44" s="33">
        <v>68</v>
      </c>
      <c r="F44" s="33">
        <v>82</v>
      </c>
      <c r="G44" s="33">
        <v>65</v>
      </c>
      <c r="H44" s="33">
        <v>64</v>
      </c>
      <c r="I44" s="33">
        <v>60</v>
      </c>
      <c r="J44" s="33">
        <v>55</v>
      </c>
      <c r="K44" s="33">
        <v>79</v>
      </c>
      <c r="L44" s="33">
        <v>90</v>
      </c>
      <c r="M44" s="33">
        <v>83</v>
      </c>
      <c r="N44" s="33">
        <v>99</v>
      </c>
      <c r="O44" s="33">
        <v>98</v>
      </c>
      <c r="P44" s="33">
        <v>98</v>
      </c>
      <c r="Q44" s="33">
        <v>93</v>
      </c>
      <c r="R44" s="33">
        <v>71</v>
      </c>
      <c r="S44" s="33">
        <v>76</v>
      </c>
      <c r="T44" s="33">
        <v>114</v>
      </c>
      <c r="U44" s="33">
        <v>96</v>
      </c>
      <c r="V44" s="33">
        <v>101</v>
      </c>
      <c r="W44" s="33">
        <v>96</v>
      </c>
      <c r="X44" s="33">
        <v>129</v>
      </c>
      <c r="Y44" s="33">
        <v>127</v>
      </c>
      <c r="Z44" s="33">
        <v>149</v>
      </c>
      <c r="AA44" s="33">
        <v>97</v>
      </c>
      <c r="AB44" s="33">
        <v>86</v>
      </c>
      <c r="AC44" s="33">
        <v>93</v>
      </c>
      <c r="AD44" s="33">
        <v>82</v>
      </c>
      <c r="AE44" s="33">
        <v>105</v>
      </c>
      <c r="AF44" s="33">
        <v>100</v>
      </c>
      <c r="AG44" s="33">
        <v>126</v>
      </c>
      <c r="AH44" s="34">
        <f t="shared" si="31"/>
        <v>2750</v>
      </c>
      <c r="AR44" s="46"/>
      <c r="AS44" s="46"/>
      <c r="BY44" s="46"/>
      <c r="BZ44" s="46"/>
      <c r="CA44" s="46"/>
      <c r="CB44" s="46"/>
      <c r="CC44" s="46"/>
      <c r="CD44" s="46"/>
      <c r="CE44" s="46"/>
      <c r="CF44" s="46"/>
      <c r="CG44" s="46"/>
      <c r="CH44" s="46"/>
      <c r="CI44" s="46"/>
    </row>
    <row r="45" spans="1:87" s="10" customFormat="1" ht="12.75" customHeight="1">
      <c r="A45" s="81" t="s">
        <v>37</v>
      </c>
      <c r="B45" s="60" t="s">
        <v>33</v>
      </c>
      <c r="C45" s="61"/>
      <c r="D45" s="47">
        <v>69</v>
      </c>
      <c r="E45" s="47">
        <v>55</v>
      </c>
      <c r="F45" s="47">
        <v>77</v>
      </c>
      <c r="G45" s="47">
        <v>70</v>
      </c>
      <c r="H45" s="47">
        <v>79</v>
      </c>
      <c r="I45" s="47">
        <v>83</v>
      </c>
      <c r="J45" s="47">
        <v>76</v>
      </c>
      <c r="K45" s="47">
        <v>53</v>
      </c>
      <c r="L45" s="47">
        <v>77</v>
      </c>
      <c r="M45" s="47">
        <v>93</v>
      </c>
      <c r="N45" s="47">
        <v>82</v>
      </c>
      <c r="O45" s="47">
        <v>83</v>
      </c>
      <c r="P45" s="47">
        <v>81</v>
      </c>
      <c r="Q45" s="47">
        <v>76</v>
      </c>
      <c r="R45" s="47">
        <v>59</v>
      </c>
      <c r="S45" s="47">
        <v>72</v>
      </c>
      <c r="T45" s="47">
        <v>55</v>
      </c>
      <c r="U45" s="47">
        <v>78</v>
      </c>
      <c r="V45" s="47">
        <v>85</v>
      </c>
      <c r="W45" s="47">
        <v>72</v>
      </c>
      <c r="X45" s="47">
        <v>88</v>
      </c>
      <c r="Y45" s="47">
        <v>67</v>
      </c>
      <c r="Z45" s="47">
        <v>67</v>
      </c>
      <c r="AA45" s="47">
        <v>84</v>
      </c>
      <c r="AB45" s="47">
        <v>68</v>
      </c>
      <c r="AC45" s="47">
        <v>46</v>
      </c>
      <c r="AD45" s="47">
        <v>100</v>
      </c>
      <c r="AE45" s="47">
        <v>45</v>
      </c>
      <c r="AF45" s="47">
        <v>65</v>
      </c>
      <c r="AG45" s="47">
        <v>66</v>
      </c>
      <c r="AH45" s="39">
        <f t="shared" si="31"/>
        <v>2171</v>
      </c>
      <c r="AR45" s="11"/>
      <c r="AS45" s="11"/>
      <c r="AT45" s="53"/>
      <c r="AU45" s="53"/>
      <c r="AV45" s="53"/>
      <c r="AW45" s="53"/>
      <c r="AX45" s="53"/>
      <c r="AY45" s="53"/>
      <c r="BY45" s="11"/>
      <c r="BZ45" s="11"/>
      <c r="CA45" s="11"/>
      <c r="CB45" s="11"/>
      <c r="CC45" s="11"/>
      <c r="CD45" s="11"/>
      <c r="CE45" s="11"/>
      <c r="CF45" s="11"/>
      <c r="CG45" s="11"/>
      <c r="CH45" s="11"/>
      <c r="CI45" s="11"/>
    </row>
    <row r="46" spans="1:87" s="10" customFormat="1" ht="12.75" customHeight="1">
      <c r="A46" s="134"/>
      <c r="B46" s="135" t="s">
        <v>31</v>
      </c>
      <c r="C46" s="136"/>
      <c r="D46" s="111">
        <v>41</v>
      </c>
      <c r="E46" s="111">
        <v>43</v>
      </c>
      <c r="F46" s="111">
        <v>48</v>
      </c>
      <c r="G46" s="111">
        <v>56</v>
      </c>
      <c r="H46" s="111">
        <v>56</v>
      </c>
      <c r="I46" s="111">
        <v>59</v>
      </c>
      <c r="J46" s="111">
        <v>61</v>
      </c>
      <c r="K46" s="111">
        <v>56</v>
      </c>
      <c r="L46" s="111">
        <v>51</v>
      </c>
      <c r="M46" s="111">
        <v>89</v>
      </c>
      <c r="N46" s="111">
        <v>64</v>
      </c>
      <c r="O46" s="111">
        <v>74</v>
      </c>
      <c r="P46" s="111">
        <v>74</v>
      </c>
      <c r="Q46" s="111">
        <v>37</v>
      </c>
      <c r="R46" s="111">
        <v>32</v>
      </c>
      <c r="S46" s="111">
        <v>67</v>
      </c>
      <c r="T46" s="111">
        <v>57</v>
      </c>
      <c r="U46" s="111">
        <v>79</v>
      </c>
      <c r="V46" s="111">
        <v>79</v>
      </c>
      <c r="W46" s="111">
        <v>63</v>
      </c>
      <c r="X46" s="111">
        <v>79</v>
      </c>
      <c r="Y46" s="111">
        <v>70</v>
      </c>
      <c r="Z46" s="111">
        <v>82</v>
      </c>
      <c r="AA46" s="111">
        <v>92</v>
      </c>
      <c r="AB46" s="111">
        <v>66</v>
      </c>
      <c r="AC46" s="111">
        <v>25</v>
      </c>
      <c r="AD46" s="111">
        <v>77</v>
      </c>
      <c r="AE46" s="111">
        <v>26</v>
      </c>
      <c r="AF46" s="111">
        <v>74</v>
      </c>
      <c r="AG46" s="111">
        <v>63</v>
      </c>
      <c r="AH46" s="45">
        <f t="shared" si="31"/>
        <v>1840</v>
      </c>
      <c r="AR46" s="11"/>
      <c r="AS46" s="11"/>
      <c r="AT46" s="53"/>
      <c r="AU46" s="53"/>
      <c r="AV46" s="53"/>
      <c r="AW46" s="53"/>
      <c r="AX46" s="53"/>
      <c r="AY46" s="53"/>
      <c r="BY46" s="11"/>
      <c r="BZ46" s="11"/>
      <c r="CA46" s="11"/>
      <c r="CB46" s="11"/>
      <c r="CC46" s="11"/>
      <c r="CD46" s="11"/>
      <c r="CE46" s="11"/>
      <c r="CF46" s="11"/>
      <c r="CG46" s="11"/>
      <c r="CH46" s="11"/>
      <c r="CI46" s="11"/>
    </row>
    <row r="47" spans="1:87" s="10" customFormat="1" ht="12.75">
      <c r="A47" s="16" t="s">
        <v>38</v>
      </c>
      <c r="B47" s="17"/>
      <c r="C47" s="17"/>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9"/>
      <c r="AH47" s="91"/>
      <c r="AR47" s="11"/>
      <c r="AS47" s="11"/>
      <c r="AT47" s="53"/>
      <c r="AU47" s="53"/>
      <c r="AV47" s="53"/>
      <c r="AW47" s="53"/>
      <c r="AX47" s="53"/>
      <c r="AY47" s="53"/>
      <c r="BY47" s="11"/>
      <c r="BZ47" s="11"/>
      <c r="CA47" s="11"/>
      <c r="CB47" s="11"/>
      <c r="CC47" s="11"/>
      <c r="CD47" s="11"/>
      <c r="CE47" s="11"/>
      <c r="CF47" s="11"/>
      <c r="CG47" s="11"/>
      <c r="CH47" s="11"/>
      <c r="CI47" s="11"/>
    </row>
    <row r="48" spans="1:87" s="53" customFormat="1" ht="12.75" customHeight="1">
      <c r="A48" s="92" t="s">
        <v>39</v>
      </c>
      <c r="B48" s="93" t="s">
        <v>9</v>
      </c>
      <c r="C48" s="94"/>
      <c r="D48" s="107" t="s">
        <v>21</v>
      </c>
      <c r="E48" s="25">
        <v>1</v>
      </c>
      <c r="F48" s="24" t="s">
        <v>21</v>
      </c>
      <c r="G48" s="25" t="s">
        <v>21</v>
      </c>
      <c r="H48" s="25">
        <v>2</v>
      </c>
      <c r="I48" s="25" t="s">
        <v>21</v>
      </c>
      <c r="J48" s="25">
        <v>2</v>
      </c>
      <c r="K48" s="73" t="s">
        <v>21</v>
      </c>
      <c r="L48" s="25">
        <v>2</v>
      </c>
      <c r="M48" s="73" t="s">
        <v>21</v>
      </c>
      <c r="N48" s="25" t="s">
        <v>21</v>
      </c>
      <c r="O48" s="25">
        <v>1</v>
      </c>
      <c r="P48" s="25">
        <v>1</v>
      </c>
      <c r="Q48" s="25" t="s">
        <v>21</v>
      </c>
      <c r="R48" s="25">
        <v>1</v>
      </c>
      <c r="S48" s="25">
        <v>3</v>
      </c>
      <c r="T48" s="25" t="s">
        <v>21</v>
      </c>
      <c r="U48" s="25" t="s">
        <v>21</v>
      </c>
      <c r="V48" s="25">
        <v>1</v>
      </c>
      <c r="W48" s="25" t="s">
        <v>21</v>
      </c>
      <c r="X48" s="25">
        <v>1</v>
      </c>
      <c r="Y48" s="25" t="s">
        <v>21</v>
      </c>
      <c r="Z48" s="25">
        <v>2</v>
      </c>
      <c r="AA48" s="25" t="s">
        <v>21</v>
      </c>
      <c r="AB48" s="25">
        <v>1</v>
      </c>
      <c r="AC48" s="25">
        <v>1</v>
      </c>
      <c r="AD48" s="25">
        <v>1</v>
      </c>
      <c r="AE48" s="25">
        <v>1</v>
      </c>
      <c r="AF48" s="25">
        <v>1</v>
      </c>
      <c r="AG48" s="27">
        <v>2</v>
      </c>
      <c r="AH48" s="137">
        <f>SUM(D48:AG56)</f>
        <v>57</v>
      </c>
      <c r="AI48" s="53">
        <f>SUM(B48:AG53)</f>
        <v>39</v>
      </c>
      <c r="AR48" s="46"/>
      <c r="AS48" s="46"/>
      <c r="BY48" s="46"/>
      <c r="BZ48" s="46"/>
      <c r="CA48" s="46"/>
      <c r="CB48" s="46"/>
      <c r="CC48" s="46"/>
      <c r="CD48" s="46"/>
      <c r="CE48" s="46"/>
      <c r="CF48" s="46"/>
      <c r="CG48" s="46"/>
      <c r="CH48" s="46"/>
      <c r="CI48" s="46"/>
    </row>
    <row r="49" spans="1:87" s="53" customFormat="1" ht="12.75" customHeight="1">
      <c r="A49" s="96" t="s">
        <v>40</v>
      </c>
      <c r="B49" s="97" t="s">
        <v>12</v>
      </c>
      <c r="C49" s="98"/>
      <c r="D49" s="108" t="s">
        <v>21</v>
      </c>
      <c r="E49" s="73" t="s">
        <v>21</v>
      </c>
      <c r="F49" s="72" t="s">
        <v>21</v>
      </c>
      <c r="G49" s="73" t="s">
        <v>21</v>
      </c>
      <c r="H49" s="73">
        <v>1</v>
      </c>
      <c r="I49" s="73" t="s">
        <v>21</v>
      </c>
      <c r="J49" s="73" t="s">
        <v>21</v>
      </c>
      <c r="K49" s="73" t="s">
        <v>21</v>
      </c>
      <c r="L49" s="73">
        <v>2</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114" t="s">
        <v>21</v>
      </c>
      <c r="AH49" s="137"/>
      <c r="AR49" s="46"/>
      <c r="AS49" s="46"/>
      <c r="BY49" s="46"/>
      <c r="BZ49" s="46"/>
      <c r="CA49" s="46"/>
      <c r="CB49" s="46"/>
      <c r="CC49" s="46"/>
      <c r="CD49" s="46"/>
      <c r="CE49" s="46"/>
      <c r="CF49" s="46"/>
      <c r="CG49" s="46"/>
      <c r="CH49" s="46"/>
      <c r="CI49" s="46"/>
    </row>
    <row r="50" spans="1:87" s="53" customFormat="1" ht="12.75" customHeight="1">
      <c r="A50" s="96" t="s">
        <v>41</v>
      </c>
      <c r="B50" s="97" t="s">
        <v>14</v>
      </c>
      <c r="C50" s="98"/>
      <c r="D50" s="108" t="s">
        <v>21</v>
      </c>
      <c r="E50" s="73" t="s">
        <v>21</v>
      </c>
      <c r="F50" s="72" t="s">
        <v>21</v>
      </c>
      <c r="G50" s="73" t="s">
        <v>21</v>
      </c>
      <c r="H50" s="73" t="s">
        <v>21</v>
      </c>
      <c r="I50" s="73" t="s">
        <v>21</v>
      </c>
      <c r="J50" s="73" t="s">
        <v>21</v>
      </c>
      <c r="K50" s="73" t="s">
        <v>21</v>
      </c>
      <c r="L50" s="73">
        <v>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114" t="s">
        <v>21</v>
      </c>
      <c r="AH50" s="137"/>
      <c r="AR50" s="46"/>
      <c r="AS50" s="46"/>
      <c r="BY50" s="46"/>
      <c r="BZ50" s="46"/>
      <c r="CA50" s="46"/>
      <c r="CB50" s="46"/>
      <c r="CC50" s="46"/>
      <c r="CD50" s="46"/>
      <c r="CE50" s="46"/>
      <c r="CF50" s="46"/>
      <c r="CG50" s="46"/>
      <c r="CH50" s="46"/>
      <c r="CI50" s="46"/>
    </row>
    <row r="51" spans="1:87" s="53" customFormat="1" ht="12.75" customHeight="1">
      <c r="A51" s="96" t="s">
        <v>42</v>
      </c>
      <c r="B51" s="97" t="s">
        <v>16</v>
      </c>
      <c r="C51" s="98"/>
      <c r="D51" s="108">
        <v>1</v>
      </c>
      <c r="E51" s="73" t="s">
        <v>21</v>
      </c>
      <c r="F51" s="72" t="s">
        <v>21</v>
      </c>
      <c r="G51" s="73" t="s">
        <v>21</v>
      </c>
      <c r="H51" s="73" t="s">
        <v>21</v>
      </c>
      <c r="I51" s="73" t="s">
        <v>21</v>
      </c>
      <c r="J51" s="73" t="s">
        <v>21</v>
      </c>
      <c r="K51" s="73" t="s">
        <v>21</v>
      </c>
      <c r="L51" s="73" t="s">
        <v>21</v>
      </c>
      <c r="M51" s="73" t="s">
        <v>21</v>
      </c>
      <c r="N51" s="73" t="s">
        <v>21</v>
      </c>
      <c r="O51" s="73" t="s">
        <v>21</v>
      </c>
      <c r="P51" s="73" t="s">
        <v>21</v>
      </c>
      <c r="Q51" s="73" t="s">
        <v>21</v>
      </c>
      <c r="R51" s="73">
        <v>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v>1</v>
      </c>
      <c r="AG51" s="114" t="s">
        <v>21</v>
      </c>
      <c r="AH51" s="137"/>
      <c r="AK51" s="53">
        <f>SUM(D55:AG56)</f>
        <v>18</v>
      </c>
      <c r="AR51" s="46"/>
      <c r="AS51" s="46"/>
      <c r="BY51" s="46"/>
      <c r="BZ51" s="46"/>
      <c r="CA51" s="46"/>
      <c r="CB51" s="46"/>
      <c r="CC51" s="46"/>
      <c r="CD51" s="46"/>
      <c r="CE51" s="46"/>
      <c r="CF51" s="46"/>
      <c r="CG51" s="46"/>
      <c r="CH51" s="46"/>
      <c r="CI51" s="46"/>
    </row>
    <row r="52" spans="1:87" s="53" customFormat="1" ht="12.75" customHeight="1">
      <c r="A52" s="96"/>
      <c r="B52" s="97" t="s">
        <v>17</v>
      </c>
      <c r="C52" s="98"/>
      <c r="D52" s="108" t="s">
        <v>21</v>
      </c>
      <c r="E52" s="73">
        <v>1</v>
      </c>
      <c r="F52" s="73">
        <v>1</v>
      </c>
      <c r="G52" s="73">
        <v>1</v>
      </c>
      <c r="H52" s="73" t="s">
        <v>21</v>
      </c>
      <c r="I52" s="73" t="s">
        <v>21</v>
      </c>
      <c r="J52" s="73">
        <v>1</v>
      </c>
      <c r="K52" s="73" t="s">
        <v>21</v>
      </c>
      <c r="L52" s="73" t="s">
        <v>21</v>
      </c>
      <c r="M52" s="73" t="s">
        <v>21</v>
      </c>
      <c r="N52" s="73" t="s">
        <v>21</v>
      </c>
      <c r="O52" s="73" t="s">
        <v>21</v>
      </c>
      <c r="P52" s="73">
        <v>1</v>
      </c>
      <c r="Q52" s="73" t="s">
        <v>21</v>
      </c>
      <c r="R52" s="73" t="s">
        <v>21</v>
      </c>
      <c r="S52" s="73">
        <v>1</v>
      </c>
      <c r="T52" s="73">
        <v>1</v>
      </c>
      <c r="U52" s="73" t="s">
        <v>21</v>
      </c>
      <c r="V52" s="73" t="s">
        <v>21</v>
      </c>
      <c r="W52" s="73" t="s">
        <v>21</v>
      </c>
      <c r="X52" s="73" t="s">
        <v>21</v>
      </c>
      <c r="Y52" s="73" t="s">
        <v>21</v>
      </c>
      <c r="Z52" s="73" t="s">
        <v>21</v>
      </c>
      <c r="AA52" s="73" t="s">
        <v>21</v>
      </c>
      <c r="AB52" s="73">
        <v>1</v>
      </c>
      <c r="AC52" s="73" t="s">
        <v>21</v>
      </c>
      <c r="AD52" s="73" t="s">
        <v>21</v>
      </c>
      <c r="AE52" s="73" t="s">
        <v>21</v>
      </c>
      <c r="AF52" s="73" t="s">
        <v>21</v>
      </c>
      <c r="AG52" s="114" t="s">
        <v>21</v>
      </c>
      <c r="AH52" s="137"/>
      <c r="AK52" s="53">
        <v>60</v>
      </c>
      <c r="AR52" s="46"/>
      <c r="AS52" s="46"/>
      <c r="BY52" s="46"/>
      <c r="BZ52" s="46"/>
      <c r="CA52" s="46"/>
      <c r="CB52" s="46"/>
      <c r="CC52" s="46"/>
      <c r="CD52" s="46"/>
      <c r="CE52" s="46"/>
      <c r="CF52" s="46"/>
      <c r="CG52" s="46"/>
      <c r="CH52" s="46"/>
      <c r="CI52" s="46"/>
    </row>
    <row r="53" spans="1:87" s="53" customFormat="1" ht="12.75" customHeight="1">
      <c r="A53" s="96"/>
      <c r="B53" s="99" t="s">
        <v>20</v>
      </c>
      <c r="C53" s="76"/>
      <c r="D53" s="138" t="s">
        <v>21</v>
      </c>
      <c r="E53" s="51" t="s">
        <v>21</v>
      </c>
      <c r="F53" s="50"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139" t="s">
        <v>21</v>
      </c>
      <c r="AH53" s="137"/>
      <c r="AR53" s="46"/>
      <c r="AS53" s="46"/>
      <c r="BY53" s="46"/>
      <c r="BZ53" s="46"/>
      <c r="CA53" s="46"/>
      <c r="CB53" s="46"/>
      <c r="CC53" s="46"/>
      <c r="CD53" s="46"/>
      <c r="CE53" s="46"/>
      <c r="CF53" s="46"/>
      <c r="CG53" s="46"/>
      <c r="CH53" s="46"/>
      <c r="CI53" s="46"/>
    </row>
    <row r="54" spans="1:87" s="53" customFormat="1" ht="12.75" customHeight="1">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114"/>
      <c r="AH54" s="137"/>
      <c r="AR54" s="46"/>
      <c r="AS54" s="46"/>
      <c r="BY54" s="46"/>
      <c r="BZ54" s="46"/>
      <c r="CA54" s="46"/>
      <c r="CB54" s="46"/>
      <c r="CC54" s="46"/>
      <c r="CD54" s="46"/>
      <c r="CE54" s="46"/>
      <c r="CF54" s="46"/>
      <c r="CG54" s="46"/>
      <c r="CH54" s="46"/>
      <c r="CI54" s="46"/>
    </row>
    <row r="55" spans="1:87" s="53" customFormat="1" ht="12.75" customHeight="1">
      <c r="A55" s="96"/>
      <c r="B55" s="97" t="s">
        <v>23</v>
      </c>
      <c r="C55" s="98"/>
      <c r="D55" s="73" t="s">
        <v>21</v>
      </c>
      <c r="E55" s="73" t="s">
        <v>21</v>
      </c>
      <c r="F55" s="73" t="s">
        <v>21</v>
      </c>
      <c r="G55" s="73" t="s">
        <v>21</v>
      </c>
      <c r="H55" s="73" t="s">
        <v>21</v>
      </c>
      <c r="I55" s="73" t="s">
        <v>21</v>
      </c>
      <c r="J55" s="73" t="s">
        <v>21</v>
      </c>
      <c r="K55" s="73" t="s">
        <v>21</v>
      </c>
      <c r="L55" s="73">
        <v>1</v>
      </c>
      <c r="M55" s="73" t="s">
        <v>21</v>
      </c>
      <c r="N55" s="73" t="s">
        <v>21</v>
      </c>
      <c r="O55" s="73" t="s">
        <v>21</v>
      </c>
      <c r="P55" s="73" t="s">
        <v>21</v>
      </c>
      <c r="Q55" s="73" t="s">
        <v>21</v>
      </c>
      <c r="R55" s="73" t="s">
        <v>21</v>
      </c>
      <c r="S55" s="73" t="s">
        <v>21</v>
      </c>
      <c r="T55" s="73" t="s">
        <v>21</v>
      </c>
      <c r="U55" s="73" t="s">
        <v>21</v>
      </c>
      <c r="V55" s="73" t="s">
        <v>21</v>
      </c>
      <c r="W55" s="73" t="s">
        <v>21</v>
      </c>
      <c r="X55" s="73" t="s">
        <v>21</v>
      </c>
      <c r="Y55" s="73" t="s">
        <v>21</v>
      </c>
      <c r="Z55" s="73" t="s">
        <v>21</v>
      </c>
      <c r="AA55" s="73" t="s">
        <v>21</v>
      </c>
      <c r="AB55" s="73" t="s">
        <v>21</v>
      </c>
      <c r="AC55" s="73" t="s">
        <v>21</v>
      </c>
      <c r="AD55" s="73">
        <v>1</v>
      </c>
      <c r="AE55" s="51" t="s">
        <v>21</v>
      </c>
      <c r="AF55" s="51" t="s">
        <v>21</v>
      </c>
      <c r="AG55" s="139" t="s">
        <v>21</v>
      </c>
      <c r="AH55" s="137"/>
      <c r="AR55" s="46"/>
      <c r="AS55" s="46"/>
      <c r="BY55" s="46"/>
      <c r="BZ55" s="46"/>
      <c r="CA55" s="46"/>
      <c r="CB55" s="46"/>
      <c r="CC55" s="46"/>
      <c r="CD55" s="46"/>
      <c r="CE55" s="46"/>
      <c r="CF55" s="46"/>
      <c r="CG55" s="46"/>
      <c r="CH55" s="46"/>
      <c r="CI55" s="46"/>
    </row>
    <row r="56" spans="1:87" s="53" customFormat="1" ht="12.75" customHeight="1">
      <c r="A56" s="101"/>
      <c r="B56" s="102" t="s">
        <v>27</v>
      </c>
      <c r="C56" s="103"/>
      <c r="D56" s="43" t="s">
        <v>21</v>
      </c>
      <c r="E56" s="43" t="s">
        <v>21</v>
      </c>
      <c r="F56" s="43" t="s">
        <v>21</v>
      </c>
      <c r="G56" s="43" t="s">
        <v>21</v>
      </c>
      <c r="H56" s="43">
        <v>1</v>
      </c>
      <c r="I56" s="43" t="s">
        <v>21</v>
      </c>
      <c r="J56" s="43" t="s">
        <v>21</v>
      </c>
      <c r="K56" s="43" t="s">
        <v>21</v>
      </c>
      <c r="L56" s="43" t="s">
        <v>21</v>
      </c>
      <c r="M56" s="43">
        <v>2</v>
      </c>
      <c r="N56" s="43">
        <v>1</v>
      </c>
      <c r="O56" s="43" t="s">
        <v>21</v>
      </c>
      <c r="P56" s="43" t="s">
        <v>21</v>
      </c>
      <c r="Q56" s="43">
        <v>1</v>
      </c>
      <c r="R56" s="43" t="s">
        <v>21</v>
      </c>
      <c r="S56" s="43">
        <v>1</v>
      </c>
      <c r="T56" s="43" t="s">
        <v>21</v>
      </c>
      <c r="U56" s="43" t="s">
        <v>21</v>
      </c>
      <c r="V56" s="43" t="s">
        <v>21</v>
      </c>
      <c r="W56" s="43">
        <v>2</v>
      </c>
      <c r="X56" s="43" t="s">
        <v>21</v>
      </c>
      <c r="Y56" s="104" t="s">
        <v>21</v>
      </c>
      <c r="Z56" s="104">
        <v>1</v>
      </c>
      <c r="AA56" s="104">
        <v>2</v>
      </c>
      <c r="AB56" s="73" t="s">
        <v>21</v>
      </c>
      <c r="AC56" s="73" t="s">
        <v>21</v>
      </c>
      <c r="AD56" s="73" t="s">
        <v>21</v>
      </c>
      <c r="AE56" s="73" t="s">
        <v>21</v>
      </c>
      <c r="AF56" s="104">
        <v>1</v>
      </c>
      <c r="AG56" s="140">
        <v>4</v>
      </c>
      <c r="AH56" s="137"/>
      <c r="AR56" s="46"/>
      <c r="AS56" s="46"/>
      <c r="BY56" s="46"/>
      <c r="BZ56" s="46"/>
      <c r="CA56" s="46"/>
      <c r="CB56" s="46"/>
      <c r="CC56" s="46"/>
      <c r="CD56" s="46"/>
      <c r="CE56" s="46"/>
      <c r="CF56" s="46"/>
      <c r="CG56" s="46"/>
      <c r="CH56" s="46"/>
      <c r="CI56" s="46"/>
    </row>
    <row r="57" spans="1:87" s="53" customFormat="1" ht="12.75" customHeight="1">
      <c r="A57" s="92" t="s">
        <v>39</v>
      </c>
      <c r="B57" s="93" t="s">
        <v>9</v>
      </c>
      <c r="C57" s="94"/>
      <c r="D57" s="107" t="s">
        <v>21</v>
      </c>
      <c r="E57" s="25">
        <v>2</v>
      </c>
      <c r="F57" s="24" t="s">
        <v>21</v>
      </c>
      <c r="G57" s="25">
        <v>1</v>
      </c>
      <c r="H57" s="25">
        <v>1</v>
      </c>
      <c r="I57" s="24">
        <v>1</v>
      </c>
      <c r="J57" s="24" t="s">
        <v>21</v>
      </c>
      <c r="K57" s="24">
        <v>1</v>
      </c>
      <c r="L57" s="25">
        <v>1</v>
      </c>
      <c r="M57" s="73" t="s">
        <v>21</v>
      </c>
      <c r="N57" s="25">
        <v>2</v>
      </c>
      <c r="O57" s="25">
        <v>1</v>
      </c>
      <c r="P57" s="25" t="s">
        <v>21</v>
      </c>
      <c r="Q57" s="25">
        <v>1</v>
      </c>
      <c r="R57" s="25">
        <v>1</v>
      </c>
      <c r="S57" s="25">
        <v>3</v>
      </c>
      <c r="T57" s="25" t="s">
        <v>21</v>
      </c>
      <c r="U57" s="25" t="s">
        <v>21</v>
      </c>
      <c r="V57" s="25" t="s">
        <v>21</v>
      </c>
      <c r="W57" s="25" t="s">
        <v>21</v>
      </c>
      <c r="X57" s="25" t="s">
        <v>21</v>
      </c>
      <c r="Y57" s="25">
        <v>2</v>
      </c>
      <c r="Z57" s="25">
        <v>1</v>
      </c>
      <c r="AA57" s="25" t="s">
        <v>21</v>
      </c>
      <c r="AB57" s="25">
        <v>1</v>
      </c>
      <c r="AC57" s="25" t="s">
        <v>21</v>
      </c>
      <c r="AD57" s="25">
        <v>1</v>
      </c>
      <c r="AE57" s="25" t="s">
        <v>21</v>
      </c>
      <c r="AF57" s="25">
        <v>2</v>
      </c>
      <c r="AG57" s="27" t="s">
        <v>21</v>
      </c>
      <c r="AH57" s="137">
        <f>SUM(D57:AG65)</f>
        <v>62</v>
      </c>
      <c r="AI57" s="53">
        <f>SUM(B57:AG61)</f>
        <v>51</v>
      </c>
      <c r="AR57" s="46"/>
      <c r="AS57" s="46"/>
      <c r="BY57" s="46"/>
      <c r="BZ57" s="46"/>
      <c r="CA57" s="46"/>
      <c r="CB57" s="46"/>
      <c r="CC57" s="46"/>
      <c r="CD57" s="46"/>
      <c r="CE57" s="46"/>
      <c r="CF57" s="46"/>
      <c r="CG57" s="46"/>
      <c r="CH57" s="46"/>
      <c r="CI57" s="46"/>
    </row>
    <row r="58" spans="1:87" s="53" customFormat="1" ht="12.75" customHeight="1">
      <c r="A58" s="96" t="s">
        <v>40</v>
      </c>
      <c r="B58" s="97" t="s">
        <v>12</v>
      </c>
      <c r="C58" s="98"/>
      <c r="D58" s="108" t="s">
        <v>21</v>
      </c>
      <c r="E58" s="73" t="s">
        <v>21</v>
      </c>
      <c r="F58" s="72" t="s">
        <v>21</v>
      </c>
      <c r="G58" s="73" t="s">
        <v>21</v>
      </c>
      <c r="H58" s="73" t="s">
        <v>21</v>
      </c>
      <c r="I58" s="72" t="s">
        <v>21</v>
      </c>
      <c r="J58" s="72" t="s">
        <v>21</v>
      </c>
      <c r="K58" s="72">
        <v>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114" t="s">
        <v>21</v>
      </c>
      <c r="AH58" s="137"/>
      <c r="AR58" s="46"/>
      <c r="AS58" s="46"/>
      <c r="BY58" s="46"/>
      <c r="BZ58" s="46"/>
      <c r="CA58" s="46"/>
      <c r="CB58" s="46"/>
      <c r="CC58" s="46"/>
      <c r="CD58" s="46"/>
      <c r="CE58" s="46"/>
      <c r="CF58" s="46"/>
      <c r="CG58" s="46"/>
      <c r="CH58" s="46"/>
      <c r="CI58" s="46"/>
    </row>
    <row r="59" spans="1:87" s="53" customFormat="1" ht="12.75" customHeight="1">
      <c r="A59" s="96" t="s">
        <v>43</v>
      </c>
      <c r="B59" s="97" t="s">
        <v>14</v>
      </c>
      <c r="C59" s="98"/>
      <c r="D59" s="108" t="s">
        <v>21</v>
      </c>
      <c r="E59" s="73" t="s">
        <v>21</v>
      </c>
      <c r="F59" s="72" t="s">
        <v>21</v>
      </c>
      <c r="G59" s="73" t="s">
        <v>21</v>
      </c>
      <c r="H59" s="73" t="s">
        <v>21</v>
      </c>
      <c r="I59" s="72" t="s">
        <v>21</v>
      </c>
      <c r="J59" s="72" t="s">
        <v>21</v>
      </c>
      <c r="K59" s="72"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114" t="s">
        <v>21</v>
      </c>
      <c r="AH59" s="137"/>
      <c r="AR59" s="46"/>
      <c r="AS59" s="46"/>
      <c r="BY59" s="46"/>
      <c r="BZ59" s="46"/>
      <c r="CA59" s="46"/>
      <c r="CB59" s="46"/>
      <c r="CC59" s="46"/>
      <c r="CD59" s="46"/>
      <c r="CE59" s="46"/>
      <c r="CF59" s="46"/>
      <c r="CG59" s="46"/>
      <c r="CH59" s="46"/>
      <c r="CI59" s="46"/>
    </row>
    <row r="60" spans="1:87" s="53" customFormat="1" ht="12.75" customHeight="1">
      <c r="A60" s="96" t="s">
        <v>44</v>
      </c>
      <c r="B60" s="97" t="s">
        <v>16</v>
      </c>
      <c r="C60" s="98"/>
      <c r="D60" s="108">
        <v>1</v>
      </c>
      <c r="E60" s="73">
        <v>2</v>
      </c>
      <c r="F60" s="73">
        <v>1</v>
      </c>
      <c r="G60" s="72" t="s">
        <v>21</v>
      </c>
      <c r="H60" s="73">
        <v>1</v>
      </c>
      <c r="I60" s="73">
        <v>1</v>
      </c>
      <c r="J60" s="73" t="s">
        <v>21</v>
      </c>
      <c r="K60" s="73" t="s">
        <v>21</v>
      </c>
      <c r="L60" s="73" t="s">
        <v>21</v>
      </c>
      <c r="M60" s="73" t="s">
        <v>21</v>
      </c>
      <c r="N60" s="73" t="s">
        <v>21</v>
      </c>
      <c r="O60" s="73">
        <v>1</v>
      </c>
      <c r="P60" s="73" t="s">
        <v>21</v>
      </c>
      <c r="Q60" s="73" t="s">
        <v>21</v>
      </c>
      <c r="R60" s="73" t="s">
        <v>21</v>
      </c>
      <c r="S60" s="73" t="s">
        <v>21</v>
      </c>
      <c r="T60" s="73" t="s">
        <v>21</v>
      </c>
      <c r="U60" s="73" t="s">
        <v>21</v>
      </c>
      <c r="V60" s="73" t="s">
        <v>21</v>
      </c>
      <c r="W60" s="73">
        <v>1</v>
      </c>
      <c r="X60" s="73" t="s">
        <v>21</v>
      </c>
      <c r="Y60" s="73" t="s">
        <v>21</v>
      </c>
      <c r="Z60" s="73" t="s">
        <v>21</v>
      </c>
      <c r="AA60" s="73">
        <v>1</v>
      </c>
      <c r="AB60" s="73" t="s">
        <v>21</v>
      </c>
      <c r="AC60" s="73" t="s">
        <v>21</v>
      </c>
      <c r="AD60" s="73" t="s">
        <v>21</v>
      </c>
      <c r="AE60" s="73" t="s">
        <v>21</v>
      </c>
      <c r="AF60" s="73">
        <v>3</v>
      </c>
      <c r="AG60" s="114">
        <v>1</v>
      </c>
      <c r="AH60" s="137"/>
      <c r="AK60" s="53">
        <f>SUM(D64:AG65)</f>
        <v>9</v>
      </c>
      <c r="AR60" s="46"/>
      <c r="AS60" s="46"/>
      <c r="BY60" s="46"/>
      <c r="BZ60" s="46"/>
      <c r="CA60" s="46"/>
      <c r="CB60" s="46"/>
      <c r="CC60" s="46"/>
      <c r="CD60" s="46"/>
      <c r="CE60" s="46"/>
      <c r="CF60" s="46"/>
      <c r="CG60" s="46"/>
      <c r="CH60" s="46"/>
      <c r="CI60" s="46"/>
    </row>
    <row r="61" spans="1:87" s="53" customFormat="1" ht="12.75" customHeight="1">
      <c r="A61" s="96"/>
      <c r="B61" s="97" t="s">
        <v>17</v>
      </c>
      <c r="C61" s="98"/>
      <c r="D61" s="108">
        <v>1</v>
      </c>
      <c r="E61" s="73" t="s">
        <v>21</v>
      </c>
      <c r="F61" s="72" t="s">
        <v>21</v>
      </c>
      <c r="G61" s="73">
        <v>2</v>
      </c>
      <c r="H61" s="73">
        <v>1</v>
      </c>
      <c r="I61" s="72" t="s">
        <v>21</v>
      </c>
      <c r="J61" s="72">
        <v>1</v>
      </c>
      <c r="K61" s="72">
        <v>1</v>
      </c>
      <c r="L61" s="73" t="s">
        <v>21</v>
      </c>
      <c r="M61" s="73" t="s">
        <v>21</v>
      </c>
      <c r="N61" s="73" t="s">
        <v>21</v>
      </c>
      <c r="O61" s="73">
        <v>1</v>
      </c>
      <c r="P61" s="73" t="s">
        <v>21</v>
      </c>
      <c r="Q61" s="73" t="s">
        <v>21</v>
      </c>
      <c r="R61" s="73">
        <v>3</v>
      </c>
      <c r="S61" s="73" t="s">
        <v>21</v>
      </c>
      <c r="T61" s="73">
        <v>1</v>
      </c>
      <c r="U61" s="73" t="s">
        <v>21</v>
      </c>
      <c r="V61" s="73">
        <v>1</v>
      </c>
      <c r="W61" s="73" t="s">
        <v>21</v>
      </c>
      <c r="X61" s="73" t="s">
        <v>21</v>
      </c>
      <c r="Y61" s="73" t="s">
        <v>21</v>
      </c>
      <c r="Z61" s="73">
        <v>2</v>
      </c>
      <c r="AA61" s="73" t="s">
        <v>21</v>
      </c>
      <c r="AB61" s="73">
        <v>1</v>
      </c>
      <c r="AC61" s="73" t="s">
        <v>21</v>
      </c>
      <c r="AD61" s="73" t="s">
        <v>21</v>
      </c>
      <c r="AE61" s="73" t="s">
        <v>21</v>
      </c>
      <c r="AF61" s="73" t="s">
        <v>21</v>
      </c>
      <c r="AG61" s="114" t="s">
        <v>21</v>
      </c>
      <c r="AH61" s="137"/>
      <c r="AK61" s="53">
        <v>64</v>
      </c>
      <c r="AR61" s="46"/>
      <c r="AS61" s="46"/>
      <c r="BY61" s="46"/>
      <c r="BZ61" s="46"/>
      <c r="CA61" s="46"/>
      <c r="CB61" s="46"/>
      <c r="CC61" s="46"/>
      <c r="CD61" s="46"/>
      <c r="CE61" s="46"/>
      <c r="CF61" s="46"/>
      <c r="CG61" s="46"/>
      <c r="CH61" s="46"/>
      <c r="CI61" s="46"/>
    </row>
    <row r="62" spans="1:87" s="53" customFormat="1" ht="12.75" customHeight="1">
      <c r="A62" s="96"/>
      <c r="B62" s="99" t="s">
        <v>20</v>
      </c>
      <c r="C62" s="76"/>
      <c r="D62" s="138" t="s">
        <v>21</v>
      </c>
      <c r="E62" s="51" t="s">
        <v>21</v>
      </c>
      <c r="F62" s="50" t="s">
        <v>21</v>
      </c>
      <c r="G62" s="51" t="s">
        <v>21</v>
      </c>
      <c r="H62" s="51" t="s">
        <v>21</v>
      </c>
      <c r="I62" s="50" t="s">
        <v>21</v>
      </c>
      <c r="J62" s="50" t="s">
        <v>21</v>
      </c>
      <c r="K62" s="50" t="s">
        <v>21</v>
      </c>
      <c r="L62" s="51" t="s">
        <v>21</v>
      </c>
      <c r="M62" s="51" t="s">
        <v>21</v>
      </c>
      <c r="N62" s="51" t="s">
        <v>21</v>
      </c>
      <c r="O62" s="51" t="s">
        <v>21</v>
      </c>
      <c r="P62" s="51" t="s">
        <v>21</v>
      </c>
      <c r="Q62" s="51" t="s">
        <v>21</v>
      </c>
      <c r="R62" s="51" t="s">
        <v>21</v>
      </c>
      <c r="S62" s="51" t="s">
        <v>21</v>
      </c>
      <c r="T62" s="51" t="s">
        <v>21</v>
      </c>
      <c r="U62" s="51" t="s">
        <v>21</v>
      </c>
      <c r="V62" s="51" t="s">
        <v>21</v>
      </c>
      <c r="W62" s="51" t="s">
        <v>21</v>
      </c>
      <c r="X62" s="51">
        <v>1</v>
      </c>
      <c r="Y62" s="51" t="s">
        <v>21</v>
      </c>
      <c r="Z62" s="51" t="s">
        <v>21</v>
      </c>
      <c r="AA62" s="51" t="s">
        <v>21</v>
      </c>
      <c r="AB62" s="51" t="s">
        <v>21</v>
      </c>
      <c r="AC62" s="51" t="s">
        <v>21</v>
      </c>
      <c r="AD62" s="51" t="s">
        <v>21</v>
      </c>
      <c r="AE62" s="51" t="s">
        <v>21</v>
      </c>
      <c r="AF62" s="51">
        <v>1</v>
      </c>
      <c r="AG62" s="139" t="s">
        <v>21</v>
      </c>
      <c r="AH62" s="137"/>
      <c r="AR62" s="46"/>
      <c r="AS62" s="46"/>
      <c r="BY62" s="46"/>
      <c r="BZ62" s="46"/>
      <c r="CA62" s="46"/>
      <c r="CB62" s="46"/>
      <c r="CC62" s="46"/>
      <c r="CD62" s="46"/>
      <c r="CE62" s="46"/>
      <c r="CF62" s="46"/>
      <c r="CG62" s="46"/>
      <c r="CH62" s="46"/>
      <c r="CI62" s="46"/>
    </row>
    <row r="63" spans="1:87" s="53" customFormat="1" ht="12.75" customHeight="1">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114"/>
      <c r="AH63" s="137"/>
      <c r="AR63" s="46"/>
      <c r="AS63" s="46"/>
      <c r="BY63" s="46"/>
      <c r="BZ63" s="46"/>
      <c r="CA63" s="46"/>
      <c r="CB63" s="46"/>
      <c r="CC63" s="46"/>
      <c r="CD63" s="46"/>
      <c r="CE63" s="46"/>
      <c r="CF63" s="46"/>
      <c r="CG63" s="46"/>
      <c r="CH63" s="46"/>
      <c r="CI63" s="46"/>
    </row>
    <row r="64" spans="1:87" s="53" customFormat="1" ht="12.75" customHeight="1">
      <c r="A64" s="96"/>
      <c r="B64" s="97" t="s">
        <v>23</v>
      </c>
      <c r="C64" s="98"/>
      <c r="D64" s="73" t="s">
        <v>21</v>
      </c>
      <c r="E64" s="73">
        <v>1</v>
      </c>
      <c r="F64" s="73" t="s">
        <v>21</v>
      </c>
      <c r="G64" s="73" t="s">
        <v>21</v>
      </c>
      <c r="H64" s="73" t="s">
        <v>21</v>
      </c>
      <c r="I64" s="73" t="s">
        <v>21</v>
      </c>
      <c r="J64" s="73">
        <v>1</v>
      </c>
      <c r="K64" s="73" t="s">
        <v>21</v>
      </c>
      <c r="L64" s="73" t="s">
        <v>21</v>
      </c>
      <c r="M64" s="73" t="s">
        <v>21</v>
      </c>
      <c r="N64" s="73" t="s">
        <v>21</v>
      </c>
      <c r="O64" s="73" t="s">
        <v>21</v>
      </c>
      <c r="P64" s="73" t="s">
        <v>21</v>
      </c>
      <c r="Q64" s="73" t="s">
        <v>21</v>
      </c>
      <c r="R64" s="73" t="s">
        <v>21</v>
      </c>
      <c r="S64" s="73" t="s">
        <v>21</v>
      </c>
      <c r="T64" s="73" t="s">
        <v>21</v>
      </c>
      <c r="U64" s="73" t="s">
        <v>21</v>
      </c>
      <c r="V64" s="73" t="s">
        <v>21</v>
      </c>
      <c r="W64" s="73" t="s">
        <v>21</v>
      </c>
      <c r="X64" s="73" t="s">
        <v>21</v>
      </c>
      <c r="Y64" s="73" t="s">
        <v>21</v>
      </c>
      <c r="Z64" s="73">
        <v>1</v>
      </c>
      <c r="AA64" s="73" t="s">
        <v>21</v>
      </c>
      <c r="AB64" s="73" t="s">
        <v>21</v>
      </c>
      <c r="AC64" s="73" t="s">
        <v>21</v>
      </c>
      <c r="AD64" s="73" t="s">
        <v>21</v>
      </c>
      <c r="AE64" s="51" t="s">
        <v>21</v>
      </c>
      <c r="AF64" s="51" t="s">
        <v>21</v>
      </c>
      <c r="AG64" s="139" t="s">
        <v>21</v>
      </c>
      <c r="AH64" s="137"/>
      <c r="AR64" s="46"/>
      <c r="AS64" s="46"/>
      <c r="BY64" s="46"/>
      <c r="BZ64" s="46"/>
      <c r="CA64" s="46"/>
      <c r="CB64" s="46"/>
      <c r="CC64" s="46"/>
      <c r="CD64" s="46"/>
      <c r="CE64" s="46"/>
      <c r="CF64" s="46"/>
      <c r="CG64" s="46"/>
      <c r="CH64" s="46"/>
      <c r="CI64" s="46"/>
    </row>
    <row r="65" spans="1:87" s="53" customFormat="1" ht="12.75" customHeight="1">
      <c r="A65" s="96"/>
      <c r="B65" s="105" t="s">
        <v>27</v>
      </c>
      <c r="C65" s="103"/>
      <c r="D65" s="43" t="s">
        <v>21</v>
      </c>
      <c r="E65" s="43">
        <v>1</v>
      </c>
      <c r="F65" s="43" t="s">
        <v>21</v>
      </c>
      <c r="G65" s="43">
        <v>1</v>
      </c>
      <c r="H65" s="43">
        <v>1</v>
      </c>
      <c r="I65" s="43" t="s">
        <v>21</v>
      </c>
      <c r="J65" s="43" t="s">
        <v>21</v>
      </c>
      <c r="K65" s="43" t="s">
        <v>21</v>
      </c>
      <c r="L65" s="43">
        <v>1</v>
      </c>
      <c r="M65" s="43" t="s">
        <v>21</v>
      </c>
      <c r="N65" s="43" t="s">
        <v>21</v>
      </c>
      <c r="O65" s="43" t="s">
        <v>21</v>
      </c>
      <c r="P65" s="43" t="s">
        <v>21</v>
      </c>
      <c r="Q65" s="43" t="s">
        <v>21</v>
      </c>
      <c r="R65" s="43" t="s">
        <v>21</v>
      </c>
      <c r="S65" s="43" t="s">
        <v>21</v>
      </c>
      <c r="T65" s="43" t="s">
        <v>21</v>
      </c>
      <c r="U65" s="43" t="s">
        <v>21</v>
      </c>
      <c r="V65" s="43">
        <v>1</v>
      </c>
      <c r="W65" s="43" t="s">
        <v>21</v>
      </c>
      <c r="X65" s="43" t="s">
        <v>21</v>
      </c>
      <c r="Y65" s="104" t="s">
        <v>21</v>
      </c>
      <c r="Z65" s="104" t="s">
        <v>21</v>
      </c>
      <c r="AA65" s="104">
        <v>1</v>
      </c>
      <c r="AB65" s="73" t="s">
        <v>21</v>
      </c>
      <c r="AC65" s="73" t="s">
        <v>21</v>
      </c>
      <c r="AD65" s="73" t="s">
        <v>21</v>
      </c>
      <c r="AE65" s="51" t="s">
        <v>21</v>
      </c>
      <c r="AF65" s="51" t="s">
        <v>21</v>
      </c>
      <c r="AG65" s="139" t="s">
        <v>21</v>
      </c>
      <c r="AH65" s="137"/>
      <c r="AR65" s="46"/>
      <c r="AS65" s="46"/>
      <c r="AT65" s="2"/>
      <c r="AU65" s="2"/>
      <c r="BY65" s="46"/>
      <c r="BZ65" s="46"/>
      <c r="CA65" s="46"/>
      <c r="CB65" s="46"/>
      <c r="CC65" s="46"/>
      <c r="CD65" s="46"/>
      <c r="CE65" s="46"/>
      <c r="CF65" s="46"/>
      <c r="CG65" s="46"/>
      <c r="CH65" s="46"/>
      <c r="CI65" s="46"/>
    </row>
    <row r="66" spans="1:87" s="53" customFormat="1" ht="12.75" customHeight="1">
      <c r="A66" s="92" t="s">
        <v>39</v>
      </c>
      <c r="B66" s="93" t="s">
        <v>9</v>
      </c>
      <c r="C66" s="94"/>
      <c r="D66" s="107">
        <v>4</v>
      </c>
      <c r="E66" s="25">
        <v>5</v>
      </c>
      <c r="F66" s="25">
        <v>2</v>
      </c>
      <c r="G66" s="25">
        <v>3</v>
      </c>
      <c r="H66" s="25">
        <v>6</v>
      </c>
      <c r="I66" s="25">
        <v>3</v>
      </c>
      <c r="J66" s="25">
        <v>7</v>
      </c>
      <c r="K66" s="25">
        <v>8</v>
      </c>
      <c r="L66" s="25">
        <v>9</v>
      </c>
      <c r="M66" s="25">
        <v>12</v>
      </c>
      <c r="N66" s="25">
        <v>5</v>
      </c>
      <c r="O66" s="25">
        <v>8</v>
      </c>
      <c r="P66" s="25">
        <v>11</v>
      </c>
      <c r="Q66" s="25">
        <v>12</v>
      </c>
      <c r="R66" s="25">
        <v>8</v>
      </c>
      <c r="S66" s="25">
        <v>9</v>
      </c>
      <c r="T66" s="25">
        <v>2</v>
      </c>
      <c r="U66" s="25">
        <v>4</v>
      </c>
      <c r="V66" s="25">
        <v>5</v>
      </c>
      <c r="W66" s="25">
        <v>5</v>
      </c>
      <c r="X66" s="25">
        <v>4</v>
      </c>
      <c r="Y66" s="25">
        <v>6</v>
      </c>
      <c r="Z66" s="25">
        <v>7</v>
      </c>
      <c r="AA66" s="25">
        <v>11</v>
      </c>
      <c r="AB66" s="25">
        <v>4</v>
      </c>
      <c r="AC66" s="25">
        <v>10</v>
      </c>
      <c r="AD66" s="25">
        <v>6</v>
      </c>
      <c r="AE66" s="25">
        <v>14</v>
      </c>
      <c r="AF66" s="25">
        <v>6</v>
      </c>
      <c r="AG66" s="27">
        <v>10</v>
      </c>
      <c r="AH66" s="137">
        <f>SUM(D66:AG74)</f>
        <v>632</v>
      </c>
      <c r="AI66" s="53">
        <f>SUM(B66:AG70)</f>
        <v>466</v>
      </c>
      <c r="AR66" s="46"/>
      <c r="AS66" s="46"/>
      <c r="AT66" s="2"/>
      <c r="AU66" s="2"/>
      <c r="AV66" s="2"/>
      <c r="AW66" s="2"/>
      <c r="BY66" s="46"/>
      <c r="BZ66" s="46"/>
      <c r="CA66" s="46"/>
      <c r="CB66" s="46"/>
      <c r="CC66" s="46"/>
      <c r="CD66" s="46"/>
      <c r="CE66" s="46"/>
      <c r="CF66" s="46"/>
      <c r="CG66" s="46"/>
      <c r="CH66" s="46"/>
      <c r="CI66" s="46"/>
    </row>
    <row r="67" spans="1:87" s="53" customFormat="1" ht="12.75" customHeight="1">
      <c r="A67" s="96" t="s">
        <v>45</v>
      </c>
      <c r="B67" s="97" t="s">
        <v>12</v>
      </c>
      <c r="C67" s="98"/>
      <c r="D67" s="108">
        <v>1</v>
      </c>
      <c r="E67" s="73" t="s">
        <v>21</v>
      </c>
      <c r="F67" s="73">
        <v>2</v>
      </c>
      <c r="G67" s="73">
        <v>2</v>
      </c>
      <c r="H67" s="73">
        <v>1</v>
      </c>
      <c r="I67" s="73" t="s">
        <v>21</v>
      </c>
      <c r="J67" s="73">
        <v>1</v>
      </c>
      <c r="K67" s="73">
        <v>4</v>
      </c>
      <c r="L67" s="73">
        <v>1</v>
      </c>
      <c r="M67" s="73">
        <v>2</v>
      </c>
      <c r="N67" s="73" t="s">
        <v>21</v>
      </c>
      <c r="O67" s="73" t="s">
        <v>21</v>
      </c>
      <c r="P67" s="73">
        <v>1</v>
      </c>
      <c r="Q67" s="73">
        <v>1</v>
      </c>
      <c r="R67" s="73">
        <v>1</v>
      </c>
      <c r="S67" s="73">
        <v>1</v>
      </c>
      <c r="T67" s="73" t="s">
        <v>21</v>
      </c>
      <c r="U67" s="73">
        <v>1</v>
      </c>
      <c r="V67" s="73">
        <v>1</v>
      </c>
      <c r="W67" s="73">
        <v>1</v>
      </c>
      <c r="X67" s="73">
        <v>1</v>
      </c>
      <c r="Y67" s="73" t="s">
        <v>21</v>
      </c>
      <c r="Z67" s="73">
        <v>1</v>
      </c>
      <c r="AA67" s="73">
        <v>1</v>
      </c>
      <c r="AB67" s="73" t="s">
        <v>21</v>
      </c>
      <c r="AC67" s="73">
        <v>1</v>
      </c>
      <c r="AD67" s="73">
        <v>1</v>
      </c>
      <c r="AE67" s="73" t="s">
        <v>21</v>
      </c>
      <c r="AF67" s="73" t="s">
        <v>21</v>
      </c>
      <c r="AG67" s="114" t="s">
        <v>21</v>
      </c>
      <c r="AH67" s="137"/>
      <c r="AR67" s="46"/>
      <c r="AS67" s="46"/>
      <c r="AT67" s="2"/>
      <c r="AU67" s="2"/>
      <c r="AV67" s="2"/>
      <c r="AW67" s="2"/>
      <c r="BY67" s="46"/>
      <c r="BZ67" s="46"/>
      <c r="CA67" s="46"/>
      <c r="CB67" s="46"/>
      <c r="CC67" s="46"/>
      <c r="CD67" s="46"/>
      <c r="CE67" s="46"/>
      <c r="CF67" s="46"/>
      <c r="CG67" s="46"/>
      <c r="CH67" s="46"/>
      <c r="CI67" s="46"/>
    </row>
    <row r="68" spans="1:87" s="53" customFormat="1" ht="12.75" customHeight="1">
      <c r="A68" s="96" t="s">
        <v>46</v>
      </c>
      <c r="B68" s="97" t="s">
        <v>14</v>
      </c>
      <c r="C68" s="98"/>
      <c r="D68" s="108">
        <v>1</v>
      </c>
      <c r="E68" s="73">
        <v>1</v>
      </c>
      <c r="F68" s="73" t="s">
        <v>21</v>
      </c>
      <c r="G68" s="73">
        <v>1</v>
      </c>
      <c r="H68" s="73">
        <v>1</v>
      </c>
      <c r="I68" s="73" t="s">
        <v>21</v>
      </c>
      <c r="J68" s="73">
        <v>1</v>
      </c>
      <c r="K68" s="73">
        <v>4</v>
      </c>
      <c r="L68" s="73" t="s">
        <v>21</v>
      </c>
      <c r="M68" s="73" t="s">
        <v>21</v>
      </c>
      <c r="N68" s="73" t="s">
        <v>21</v>
      </c>
      <c r="O68" s="73">
        <v>1</v>
      </c>
      <c r="P68" s="73" t="s">
        <v>21</v>
      </c>
      <c r="Q68" s="73">
        <v>1</v>
      </c>
      <c r="R68" s="73">
        <v>1</v>
      </c>
      <c r="S68" s="73">
        <v>3</v>
      </c>
      <c r="T68" s="73" t="s">
        <v>21</v>
      </c>
      <c r="U68" s="73" t="s">
        <v>21</v>
      </c>
      <c r="V68" s="73">
        <v>2</v>
      </c>
      <c r="W68" s="73">
        <v>1</v>
      </c>
      <c r="X68" s="73" t="s">
        <v>21</v>
      </c>
      <c r="Y68" s="73">
        <v>1</v>
      </c>
      <c r="Z68" s="73" t="s">
        <v>21</v>
      </c>
      <c r="AA68" s="73" t="s">
        <v>21</v>
      </c>
      <c r="AB68" s="73" t="s">
        <v>21</v>
      </c>
      <c r="AC68" s="73" t="s">
        <v>21</v>
      </c>
      <c r="AD68" s="73">
        <v>1</v>
      </c>
      <c r="AE68" s="73">
        <v>1</v>
      </c>
      <c r="AF68" s="73" t="s">
        <v>21</v>
      </c>
      <c r="AG68" s="114" t="s">
        <v>21</v>
      </c>
      <c r="AH68" s="137"/>
      <c r="AR68" s="46"/>
      <c r="AS68" s="46"/>
      <c r="AT68" s="2"/>
      <c r="AU68" s="2"/>
      <c r="AV68" s="2"/>
      <c r="AW68" s="2"/>
      <c r="AX68" s="2"/>
      <c r="AY68" s="2"/>
      <c r="BY68" s="46"/>
      <c r="BZ68" s="46"/>
      <c r="CA68" s="46"/>
      <c r="CB68" s="46"/>
      <c r="CC68" s="46"/>
      <c r="CD68" s="46"/>
      <c r="CE68" s="46"/>
      <c r="CF68" s="46"/>
      <c r="CG68" s="46"/>
      <c r="CH68" s="46"/>
      <c r="CI68" s="46"/>
    </row>
    <row r="69" spans="1:87" s="53" customFormat="1" ht="12.75" customHeight="1">
      <c r="A69" s="96" t="s">
        <v>47</v>
      </c>
      <c r="B69" s="97" t="s">
        <v>16</v>
      </c>
      <c r="C69" s="98"/>
      <c r="D69" s="108">
        <v>2</v>
      </c>
      <c r="E69" s="73">
        <v>1</v>
      </c>
      <c r="F69" s="73">
        <v>4</v>
      </c>
      <c r="G69" s="73">
        <v>10</v>
      </c>
      <c r="H69" s="73">
        <v>4</v>
      </c>
      <c r="I69" s="73">
        <v>4</v>
      </c>
      <c r="J69" s="73">
        <v>3</v>
      </c>
      <c r="K69" s="73" t="s">
        <v>21</v>
      </c>
      <c r="L69" s="73">
        <v>4</v>
      </c>
      <c r="M69" s="73">
        <v>5</v>
      </c>
      <c r="N69" s="73">
        <v>4</v>
      </c>
      <c r="O69" s="73">
        <v>2</v>
      </c>
      <c r="P69" s="73">
        <v>1</v>
      </c>
      <c r="Q69" s="73">
        <v>7</v>
      </c>
      <c r="R69" s="73">
        <v>2</v>
      </c>
      <c r="S69" s="73">
        <v>3</v>
      </c>
      <c r="T69" s="73">
        <v>5</v>
      </c>
      <c r="U69" s="73">
        <v>2</v>
      </c>
      <c r="V69" s="73">
        <v>4</v>
      </c>
      <c r="W69" s="73">
        <v>3</v>
      </c>
      <c r="X69" s="73">
        <v>8</v>
      </c>
      <c r="Y69" s="73">
        <v>2</v>
      </c>
      <c r="Z69" s="73">
        <v>5</v>
      </c>
      <c r="AA69" s="73">
        <v>3</v>
      </c>
      <c r="AB69" s="73">
        <v>1</v>
      </c>
      <c r="AC69" s="73">
        <v>2</v>
      </c>
      <c r="AD69" s="73">
        <v>3</v>
      </c>
      <c r="AE69" s="73">
        <v>2</v>
      </c>
      <c r="AF69" s="73">
        <v>1</v>
      </c>
      <c r="AG69" s="114">
        <v>1</v>
      </c>
      <c r="AH69" s="137"/>
      <c r="AK69" s="53">
        <f>SUM(D73:AG74)</f>
        <v>164</v>
      </c>
      <c r="AR69" s="46"/>
      <c r="AS69" s="46"/>
      <c r="AT69" s="2"/>
      <c r="AU69" s="2"/>
      <c r="AV69" s="2"/>
      <c r="AW69" s="2"/>
      <c r="AX69" s="2"/>
      <c r="AY69" s="2"/>
      <c r="BY69" s="46"/>
      <c r="BZ69" s="46"/>
      <c r="CA69" s="46"/>
      <c r="CB69" s="46"/>
      <c r="CC69" s="46"/>
      <c r="CD69" s="46"/>
      <c r="CE69" s="46"/>
      <c r="CF69" s="46"/>
      <c r="CG69" s="46"/>
      <c r="CH69" s="46"/>
      <c r="CI69" s="46"/>
    </row>
    <row r="70" spans="1:87" s="53" customFormat="1" ht="12.75" customHeight="1">
      <c r="A70" s="96"/>
      <c r="B70" s="97" t="s">
        <v>17</v>
      </c>
      <c r="C70" s="98"/>
      <c r="D70" s="108">
        <v>2</v>
      </c>
      <c r="E70" s="73">
        <v>2</v>
      </c>
      <c r="F70" s="73">
        <v>7</v>
      </c>
      <c r="G70" s="73">
        <v>2</v>
      </c>
      <c r="H70" s="73">
        <v>4</v>
      </c>
      <c r="I70" s="73">
        <v>4</v>
      </c>
      <c r="J70" s="73">
        <v>10</v>
      </c>
      <c r="K70" s="73">
        <v>9</v>
      </c>
      <c r="L70" s="73">
        <v>1</v>
      </c>
      <c r="M70" s="73">
        <v>4</v>
      </c>
      <c r="N70" s="73">
        <v>4</v>
      </c>
      <c r="O70" s="73">
        <v>2</v>
      </c>
      <c r="P70" s="73" t="s">
        <v>21</v>
      </c>
      <c r="Q70" s="73">
        <v>8</v>
      </c>
      <c r="R70" s="73">
        <v>12</v>
      </c>
      <c r="S70" s="73">
        <v>2</v>
      </c>
      <c r="T70" s="73" t="s">
        <v>21</v>
      </c>
      <c r="U70" s="73">
        <v>3</v>
      </c>
      <c r="V70" s="73">
        <v>8</v>
      </c>
      <c r="W70" s="73" t="s">
        <v>21</v>
      </c>
      <c r="X70" s="73">
        <v>2</v>
      </c>
      <c r="Y70" s="73">
        <v>2</v>
      </c>
      <c r="Z70" s="73">
        <v>5</v>
      </c>
      <c r="AA70" s="73">
        <v>10</v>
      </c>
      <c r="AB70" s="73">
        <v>1</v>
      </c>
      <c r="AC70" s="73">
        <v>2</v>
      </c>
      <c r="AD70" s="73">
        <v>3</v>
      </c>
      <c r="AE70" s="73">
        <v>4</v>
      </c>
      <c r="AF70" s="73">
        <v>2</v>
      </c>
      <c r="AG70" s="114" t="s">
        <v>21</v>
      </c>
      <c r="AH70" s="137"/>
      <c r="AK70" s="53">
        <f>560-103</f>
        <v>457</v>
      </c>
      <c r="AR70" s="46"/>
      <c r="AS70" s="46"/>
      <c r="BY70" s="46"/>
      <c r="BZ70" s="46"/>
      <c r="CA70" s="46"/>
      <c r="CB70" s="46"/>
      <c r="CC70" s="46"/>
      <c r="CD70" s="46"/>
      <c r="CE70" s="46"/>
      <c r="CF70" s="46"/>
      <c r="CG70" s="46"/>
      <c r="CH70" s="46"/>
      <c r="CI70" s="46"/>
    </row>
    <row r="71" spans="1:87" s="53" customFormat="1" ht="12.75" customHeight="1">
      <c r="A71" s="96"/>
      <c r="B71" s="99" t="s">
        <v>20</v>
      </c>
      <c r="C71" s="76"/>
      <c r="D71" s="138" t="s">
        <v>21</v>
      </c>
      <c r="E71" s="51" t="s">
        <v>21</v>
      </c>
      <c r="F71" s="50"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v>1</v>
      </c>
      <c r="Y71" s="51" t="s">
        <v>21</v>
      </c>
      <c r="Z71" s="51" t="s">
        <v>21</v>
      </c>
      <c r="AA71" s="51" t="s">
        <v>21</v>
      </c>
      <c r="AB71" s="51" t="s">
        <v>21</v>
      </c>
      <c r="AC71" s="51" t="s">
        <v>21</v>
      </c>
      <c r="AD71" s="51">
        <v>1</v>
      </c>
      <c r="AE71" s="51" t="s">
        <v>21</v>
      </c>
      <c r="AF71" s="51" t="s">
        <v>21</v>
      </c>
      <c r="AG71" s="139" t="s">
        <v>21</v>
      </c>
      <c r="AH71" s="137"/>
      <c r="AR71" s="46"/>
      <c r="AS71" s="46"/>
      <c r="BY71" s="46"/>
      <c r="BZ71" s="46"/>
      <c r="CA71" s="46"/>
      <c r="CB71" s="46"/>
      <c r="CC71" s="46"/>
      <c r="CD71" s="46"/>
      <c r="CE71" s="46"/>
      <c r="CF71" s="46"/>
      <c r="CG71" s="46"/>
      <c r="CH71" s="46"/>
      <c r="CI71" s="46"/>
    </row>
    <row r="72" spans="1:87" s="53" customFormat="1" ht="12.75" customHeight="1">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114"/>
      <c r="AH72" s="137"/>
      <c r="AR72" s="46"/>
      <c r="AS72" s="46"/>
      <c r="BY72" s="46"/>
      <c r="BZ72" s="46"/>
      <c r="CA72" s="46"/>
      <c r="CB72" s="46"/>
      <c r="CC72" s="46"/>
      <c r="CD72" s="46"/>
      <c r="CE72" s="46"/>
      <c r="CF72" s="46"/>
      <c r="CG72" s="46"/>
      <c r="CH72" s="46"/>
      <c r="CI72" s="46"/>
    </row>
    <row r="73" spans="1:87" s="53" customFormat="1" ht="12.75" customHeight="1">
      <c r="A73" s="96"/>
      <c r="B73" s="97" t="s">
        <v>23</v>
      </c>
      <c r="C73" s="98"/>
      <c r="D73" s="73">
        <v>1</v>
      </c>
      <c r="E73" s="73" t="s">
        <v>21</v>
      </c>
      <c r="F73" s="73">
        <v>3</v>
      </c>
      <c r="G73" s="73"/>
      <c r="H73" s="73">
        <v>1</v>
      </c>
      <c r="I73" s="73">
        <v>1</v>
      </c>
      <c r="J73" s="73" t="s">
        <v>21</v>
      </c>
      <c r="K73" s="73">
        <v>1</v>
      </c>
      <c r="L73" s="73">
        <v>4</v>
      </c>
      <c r="M73" s="73" t="s">
        <v>21</v>
      </c>
      <c r="N73" s="73" t="s">
        <v>21</v>
      </c>
      <c r="O73" s="73" t="s">
        <v>21</v>
      </c>
      <c r="P73" s="73">
        <v>1</v>
      </c>
      <c r="Q73" s="73">
        <v>2</v>
      </c>
      <c r="R73" s="73">
        <v>1</v>
      </c>
      <c r="S73" s="73" t="s">
        <v>21</v>
      </c>
      <c r="T73" s="73" t="s">
        <v>21</v>
      </c>
      <c r="U73" s="73">
        <v>1</v>
      </c>
      <c r="V73" s="73">
        <v>1</v>
      </c>
      <c r="W73" s="73">
        <v>1</v>
      </c>
      <c r="X73" s="73">
        <v>1</v>
      </c>
      <c r="Y73" s="73">
        <v>2</v>
      </c>
      <c r="Z73" s="73">
        <v>1</v>
      </c>
      <c r="AA73" s="73" t="s">
        <v>21</v>
      </c>
      <c r="AB73" s="73">
        <v>1</v>
      </c>
      <c r="AC73" s="73">
        <v>2</v>
      </c>
      <c r="AD73" s="73">
        <v>1</v>
      </c>
      <c r="AE73" s="73">
        <v>1</v>
      </c>
      <c r="AF73" s="73">
        <v>2</v>
      </c>
      <c r="AG73" s="139" t="s">
        <v>21</v>
      </c>
      <c r="AH73" s="137"/>
      <c r="AR73" s="46"/>
      <c r="AS73" s="46"/>
      <c r="AT73" s="2"/>
      <c r="AU73" s="2"/>
      <c r="AV73" s="2"/>
      <c r="AW73" s="2"/>
      <c r="AX73" s="2"/>
      <c r="AY73" s="2"/>
      <c r="BY73" s="46"/>
      <c r="BZ73" s="46"/>
      <c r="CA73" s="46"/>
      <c r="CB73" s="46"/>
      <c r="CC73" s="46"/>
      <c r="CD73" s="46"/>
      <c r="CE73" s="46"/>
      <c r="CF73" s="46"/>
      <c r="CG73" s="46"/>
      <c r="CH73" s="46"/>
      <c r="CI73" s="46"/>
    </row>
    <row r="74" spans="1:87" s="53" customFormat="1" ht="12.75" customHeight="1">
      <c r="A74" s="101"/>
      <c r="B74" s="102" t="s">
        <v>27</v>
      </c>
      <c r="C74" s="116"/>
      <c r="D74" s="43">
        <v>7</v>
      </c>
      <c r="E74" s="43">
        <v>2</v>
      </c>
      <c r="F74" s="43">
        <v>9</v>
      </c>
      <c r="G74" s="43">
        <v>4</v>
      </c>
      <c r="H74" s="43">
        <v>3</v>
      </c>
      <c r="I74" s="43">
        <v>3</v>
      </c>
      <c r="J74" s="43">
        <v>2</v>
      </c>
      <c r="K74" s="43">
        <v>8</v>
      </c>
      <c r="L74" s="43">
        <v>1</v>
      </c>
      <c r="M74" s="43" t="s">
        <v>21</v>
      </c>
      <c r="N74" s="43">
        <v>6</v>
      </c>
      <c r="O74" s="43">
        <v>7</v>
      </c>
      <c r="P74" s="43">
        <v>5</v>
      </c>
      <c r="Q74" s="43">
        <v>9</v>
      </c>
      <c r="R74" s="43">
        <v>5</v>
      </c>
      <c r="S74" s="43">
        <v>9</v>
      </c>
      <c r="T74" s="43">
        <v>1</v>
      </c>
      <c r="U74" s="43">
        <v>6</v>
      </c>
      <c r="V74" s="43">
        <v>5</v>
      </c>
      <c r="W74" s="43">
        <v>3</v>
      </c>
      <c r="X74" s="43">
        <v>7</v>
      </c>
      <c r="Y74" s="44">
        <v>5</v>
      </c>
      <c r="Z74" s="44">
        <v>6</v>
      </c>
      <c r="AA74" s="44">
        <v>3</v>
      </c>
      <c r="AB74" s="44">
        <v>4</v>
      </c>
      <c r="AC74" s="44">
        <v>3</v>
      </c>
      <c r="AD74" s="44">
        <v>2</v>
      </c>
      <c r="AE74" s="43">
        <v>4</v>
      </c>
      <c r="AF74" s="43">
        <v>6</v>
      </c>
      <c r="AG74" s="141" t="s">
        <v>21</v>
      </c>
      <c r="AH74" s="137"/>
      <c r="AR74" s="46"/>
      <c r="AS74" s="46"/>
      <c r="AT74" s="2"/>
      <c r="AU74" s="2"/>
      <c r="AV74" s="2"/>
      <c r="AW74" s="2"/>
      <c r="AX74" s="2"/>
      <c r="AY74" s="2"/>
      <c r="BY74" s="46"/>
      <c r="BZ74" s="46"/>
      <c r="CA74" s="46"/>
      <c r="CB74" s="46"/>
      <c r="CC74" s="46"/>
      <c r="CD74" s="46"/>
      <c r="CE74" s="46"/>
      <c r="CF74" s="46"/>
      <c r="CG74" s="46"/>
      <c r="CH74" s="46"/>
      <c r="CI74" s="46"/>
    </row>
    <row r="75" spans="1:35" ht="14.25">
      <c r="A75" s="1" t="s">
        <v>51</v>
      </c>
      <c r="AG75" s="1"/>
      <c r="AH75" s="10"/>
      <c r="AI75" s="10"/>
    </row>
    <row r="76" spans="1:34" ht="14.25">
      <c r="A76" s="120" t="s">
        <v>52</v>
      </c>
      <c r="AG76" s="1"/>
      <c r="AH76" s="2"/>
    </row>
    <row r="77" spans="1:34" ht="14.25">
      <c r="A77" s="120" t="s">
        <v>53</v>
      </c>
      <c r="AH77" s="1"/>
    </row>
    <row r="78" spans="1:34" ht="14.25">
      <c r="A78" s="120" t="s">
        <v>54</v>
      </c>
      <c r="AH78" s="1"/>
    </row>
    <row r="79" spans="1:34" ht="14.25">
      <c r="A79" s="120" t="s">
        <v>55</v>
      </c>
      <c r="AH79" s="1"/>
    </row>
    <row r="80" spans="1:34" ht="14.25">
      <c r="A80" s="120" t="s">
        <v>56</v>
      </c>
      <c r="AH80" s="1"/>
    </row>
    <row r="81" spans="1:34" ht="14.25">
      <c r="A81" s="120" t="s">
        <v>57</v>
      </c>
      <c r="AH81" s="1"/>
    </row>
    <row r="82" spans="1:34" ht="14.25">
      <c r="A82" s="120" t="s">
        <v>59</v>
      </c>
      <c r="AH82" s="1"/>
    </row>
    <row r="83" spans="1:34" ht="14.25">
      <c r="A83" s="120" t="s">
        <v>60</v>
      </c>
      <c r="AH83" s="1"/>
    </row>
    <row r="84" spans="1:34" ht="14.25">
      <c r="A84" s="120" t="s">
        <v>61</v>
      </c>
      <c r="AH84" s="1"/>
    </row>
    <row r="85" spans="1:34" ht="14.25">
      <c r="A85" s="120" t="s">
        <v>62</v>
      </c>
      <c r="AH85" s="1"/>
    </row>
    <row r="86" spans="1:34" ht="14.25">
      <c r="A86" s="120" t="s">
        <v>63</v>
      </c>
      <c r="AH86" s="1"/>
    </row>
    <row r="87" spans="1:34" ht="14.25">
      <c r="A87" s="120" t="s">
        <v>64</v>
      </c>
      <c r="AH87" s="1"/>
    </row>
    <row r="88" spans="1:34" ht="14.25">
      <c r="A88" s="120" t="s">
        <v>65</v>
      </c>
      <c r="AH88" s="1"/>
    </row>
    <row r="89" spans="1:34" ht="14.25">
      <c r="A89" s="120" t="s">
        <v>66</v>
      </c>
      <c r="AH89" s="1"/>
    </row>
    <row r="90" spans="1:34" ht="14.25">
      <c r="A90" s="120" t="s">
        <v>67</v>
      </c>
      <c r="AH90" s="1"/>
    </row>
    <row r="91" spans="1:34" ht="14.25">
      <c r="A91" s="120" t="s">
        <v>68</v>
      </c>
      <c r="AH91" s="1"/>
    </row>
    <row r="92" ht="12.75">
      <c r="A92" s="1" t="s">
        <v>76</v>
      </c>
    </row>
  </sheetData>
  <sheetProtection selectLockedCells="1" selectUnlockedCells="1"/>
  <mergeCells count="9">
    <mergeCell ref="A1:C2"/>
    <mergeCell ref="AH1:AH2"/>
    <mergeCell ref="A25:B25"/>
    <mergeCell ref="A26:B26"/>
    <mergeCell ref="A27:A28"/>
    <mergeCell ref="A29:A30"/>
    <mergeCell ref="AH48:AH56"/>
    <mergeCell ref="AH57:AH65"/>
    <mergeCell ref="AH66:AH74"/>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CI90"/>
  <sheetViews>
    <sheetView zoomScale="80" zoomScaleNormal="80" workbookViewId="0" topLeftCell="A1">
      <pane xSplit="3" ySplit="2" topLeftCell="D69" activePane="bottomRight" state="frozen"/>
      <selection pane="topLeft" activeCell="A1" sqref="A1"/>
      <selection pane="topRight" activeCell="D1" sqref="D1"/>
      <selection pane="bottomLeft" activeCell="A69" sqref="A69"/>
      <selection pane="bottomRight" activeCell="O85" sqref="O85"/>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38" width="3.421875" style="2" customWidth="1"/>
    <col min="39" max="45" width="9.7109375" style="2" customWidth="1"/>
    <col min="46" max="49" width="7.421875" style="2" customWidth="1"/>
    <col min="50" max="53" width="4.421875" style="2" customWidth="1"/>
    <col min="54" max="54" width="3.421875" style="2" customWidth="1"/>
    <col min="55" max="60" width="4.421875" style="2" customWidth="1"/>
    <col min="61" max="61" width="3.7109375" style="2" customWidth="1"/>
    <col min="62" max="63" width="4.421875" style="2" customWidth="1"/>
    <col min="64" max="76" width="2.7109375" style="2" customWidth="1"/>
    <col min="77" max="87" width="9.7109375" style="5" customWidth="1"/>
    <col min="88" max="16384" width="9.7109375" style="2" customWidth="1"/>
  </cols>
  <sheetData>
    <row r="1" spans="1:87" s="10" customFormat="1" ht="12.75" customHeight="1">
      <c r="A1" s="6" t="s">
        <v>77</v>
      </c>
      <c r="B1" s="6"/>
      <c r="C1" s="6"/>
      <c r="D1" s="7" t="s">
        <v>6</v>
      </c>
      <c r="E1" s="7" t="s">
        <v>1</v>
      </c>
      <c r="F1" s="7" t="s">
        <v>1</v>
      </c>
      <c r="G1" s="7" t="s">
        <v>2</v>
      </c>
      <c r="H1" s="7" t="s">
        <v>3</v>
      </c>
      <c r="I1" s="7" t="s">
        <v>4</v>
      </c>
      <c r="J1" s="7" t="s">
        <v>5</v>
      </c>
      <c r="K1" s="7" t="s">
        <v>6</v>
      </c>
      <c r="L1" s="7" t="s">
        <v>1</v>
      </c>
      <c r="M1" s="7" t="s">
        <v>1</v>
      </c>
      <c r="N1" s="7" t="s">
        <v>2</v>
      </c>
      <c r="O1" s="7" t="s">
        <v>3</v>
      </c>
      <c r="P1" s="7" t="s">
        <v>4</v>
      </c>
      <c r="Q1" s="7" t="s">
        <v>5</v>
      </c>
      <c r="R1" s="7" t="s">
        <v>6</v>
      </c>
      <c r="S1" s="7" t="s">
        <v>1</v>
      </c>
      <c r="T1" s="7" t="s">
        <v>1</v>
      </c>
      <c r="U1" s="7" t="s">
        <v>2</v>
      </c>
      <c r="V1" s="7" t="s">
        <v>3</v>
      </c>
      <c r="W1" s="7" t="s">
        <v>4</v>
      </c>
      <c r="X1" s="7" t="s">
        <v>5</v>
      </c>
      <c r="Y1" s="7" t="s">
        <v>6</v>
      </c>
      <c r="Z1" s="7" t="s">
        <v>1</v>
      </c>
      <c r="AA1" s="7" t="s">
        <v>1</v>
      </c>
      <c r="AB1" s="7" t="s">
        <v>2</v>
      </c>
      <c r="AC1" s="7" t="s">
        <v>3</v>
      </c>
      <c r="AD1" s="7" t="s">
        <v>4</v>
      </c>
      <c r="AE1" s="7" t="s">
        <v>5</v>
      </c>
      <c r="AF1" s="7" t="s">
        <v>6</v>
      </c>
      <c r="AG1" s="7" t="s">
        <v>1</v>
      </c>
      <c r="AH1" s="8" t="s">
        <v>1</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0" t="s">
        <v>9</v>
      </c>
      <c r="AT3" s="10">
        <f aca="true" t="shared" si="0" ref="AT3:AT4">D25</f>
        <v>94</v>
      </c>
      <c r="AU3" s="10">
        <f aca="true" t="shared" si="1" ref="AU3:AU4">E25</f>
        <v>76</v>
      </c>
      <c r="AV3" s="10">
        <f aca="true" t="shared" si="2" ref="AV3:AV4">F25</f>
        <v>84</v>
      </c>
      <c r="AW3" s="10">
        <f aca="true" t="shared" si="3" ref="AW3:AW4">G25</f>
        <v>71</v>
      </c>
      <c r="AX3" s="10">
        <f aca="true" t="shared" si="4" ref="AX3:AX4">H25</f>
        <v>91</v>
      </c>
      <c r="AY3" s="10">
        <f aca="true" t="shared" si="5" ref="AY3:AY4">I25</f>
        <v>64</v>
      </c>
      <c r="AZ3" s="10">
        <f aca="true" t="shared" si="6" ref="AZ3:AZ4">J25</f>
        <v>80</v>
      </c>
      <c r="BA3" s="10">
        <f aca="true" t="shared" si="7" ref="BA3:BA4">K25</f>
        <v>80</v>
      </c>
      <c r="BB3" s="10">
        <f aca="true" t="shared" si="8" ref="BB3:BB4">L25</f>
        <v>69</v>
      </c>
      <c r="BC3" s="10">
        <f aca="true" t="shared" si="9" ref="BC3:BC4">M25</f>
        <v>103</v>
      </c>
      <c r="BD3" s="10">
        <f aca="true" t="shared" si="10" ref="BD3:BD4">N25</f>
        <v>93</v>
      </c>
      <c r="BE3" s="10">
        <f aca="true" t="shared" si="11" ref="BE3:BE4">O25</f>
        <v>87</v>
      </c>
      <c r="BF3" s="10">
        <f aca="true" t="shared" si="12" ref="BF3:BF4">P25</f>
        <v>76</v>
      </c>
      <c r="BG3" s="10">
        <f aca="true" t="shared" si="13" ref="BG3:BG4">Q25</f>
        <v>76</v>
      </c>
      <c r="BH3" s="10">
        <f aca="true" t="shared" si="14" ref="BH3:BH4">R25</f>
        <v>106</v>
      </c>
      <c r="BI3" s="10">
        <f aca="true" t="shared" si="15" ref="BI3:BI4">S25</f>
        <v>92</v>
      </c>
      <c r="BJ3" s="10">
        <f aca="true" t="shared" si="16" ref="BJ3:BJ4">T25</f>
        <v>82</v>
      </c>
      <c r="BK3" s="10">
        <f aca="true" t="shared" si="17" ref="BK3:BK4">U25</f>
        <v>72</v>
      </c>
      <c r="BL3" s="10">
        <f aca="true" t="shared" si="18" ref="BL3:BL4">V25</f>
        <v>80</v>
      </c>
      <c r="BM3" s="10">
        <f aca="true" t="shared" si="19" ref="BM3:BM4">W25</f>
        <v>71</v>
      </c>
      <c r="BN3" s="10">
        <f aca="true" t="shared" si="20" ref="BN3:BN4">X25</f>
        <v>108</v>
      </c>
      <c r="BO3" s="10">
        <f aca="true" t="shared" si="21" ref="BO3:BO4">Y25</f>
        <v>88</v>
      </c>
      <c r="BP3" s="10">
        <f aca="true" t="shared" si="22" ref="BP3:BP4">Z25</f>
        <v>72</v>
      </c>
      <c r="BQ3" s="10">
        <f aca="true" t="shared" si="23" ref="BQ3:BQ4">AA25</f>
        <v>87</v>
      </c>
      <c r="BR3" s="10">
        <f aca="true" t="shared" si="24" ref="BR3:BR4">AB25</f>
        <v>70</v>
      </c>
      <c r="BS3" s="10">
        <f aca="true" t="shared" si="25" ref="BS3:BS4">AC25</f>
        <v>87</v>
      </c>
      <c r="BT3" s="10">
        <f aca="true" t="shared" si="26" ref="BT3:BT4">AD25</f>
        <v>80</v>
      </c>
      <c r="BU3" s="10">
        <f aca="true" t="shared" si="27" ref="BU3:BU4">AE25</f>
        <v>73</v>
      </c>
      <c r="BV3" s="10">
        <f aca="true" t="shared" si="28" ref="BV3:BV4">AF25</f>
        <v>101</v>
      </c>
      <c r="BW3" s="10">
        <f aca="true" t="shared" si="29" ref="BW3:BW4">AG25</f>
        <v>91</v>
      </c>
      <c r="BX3" s="10">
        <f aca="true" t="shared" si="30" ref="BX3:BX4">AH25</f>
        <v>85</v>
      </c>
      <c r="BY3" s="11"/>
      <c r="BZ3" s="11"/>
      <c r="CA3" s="11"/>
      <c r="CB3" s="11"/>
      <c r="CC3" s="11"/>
      <c r="CD3" s="11"/>
      <c r="CE3" s="11"/>
      <c r="CF3" s="11"/>
      <c r="CG3" s="11"/>
      <c r="CH3" s="11"/>
      <c r="CI3" s="11"/>
    </row>
    <row r="4" spans="1:87"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0" t="s">
        <v>12</v>
      </c>
      <c r="AT4" s="10">
        <f t="shared" si="0"/>
        <v>113</v>
      </c>
      <c r="AU4" s="10">
        <f t="shared" si="1"/>
        <v>91</v>
      </c>
      <c r="AV4" s="10">
        <f t="shared" si="2"/>
        <v>100</v>
      </c>
      <c r="AW4" s="10">
        <f t="shared" si="3"/>
        <v>84</v>
      </c>
      <c r="AX4" s="10">
        <f t="shared" si="4"/>
        <v>100</v>
      </c>
      <c r="AY4" s="10">
        <f t="shared" si="5"/>
        <v>101</v>
      </c>
      <c r="AZ4" s="10">
        <f t="shared" si="6"/>
        <v>102</v>
      </c>
      <c r="BA4" s="10">
        <f t="shared" si="7"/>
        <v>127</v>
      </c>
      <c r="BB4" s="10">
        <f t="shared" si="8"/>
        <v>99</v>
      </c>
      <c r="BC4" s="10">
        <f t="shared" si="9"/>
        <v>125</v>
      </c>
      <c r="BD4" s="10">
        <f t="shared" si="10"/>
        <v>116</v>
      </c>
      <c r="BE4" s="10">
        <f t="shared" si="11"/>
        <v>98</v>
      </c>
      <c r="BF4" s="10">
        <f t="shared" si="12"/>
        <v>97</v>
      </c>
      <c r="BG4" s="10">
        <f t="shared" si="13"/>
        <v>73</v>
      </c>
      <c r="BH4" s="10">
        <f t="shared" si="14"/>
        <v>119</v>
      </c>
      <c r="BI4" s="10">
        <f t="shared" si="15"/>
        <v>95</v>
      </c>
      <c r="BJ4" s="10">
        <f t="shared" si="16"/>
        <v>114</v>
      </c>
      <c r="BK4" s="10">
        <f t="shared" si="17"/>
        <v>89</v>
      </c>
      <c r="BL4" s="10">
        <f t="shared" si="18"/>
        <v>78</v>
      </c>
      <c r="BM4" s="10">
        <f t="shared" si="19"/>
        <v>94</v>
      </c>
      <c r="BN4" s="10">
        <f t="shared" si="20"/>
        <v>109</v>
      </c>
      <c r="BO4" s="10">
        <f t="shared" si="21"/>
        <v>113</v>
      </c>
      <c r="BP4" s="10">
        <f t="shared" si="22"/>
        <v>93</v>
      </c>
      <c r="BQ4" s="10">
        <f t="shared" si="23"/>
        <v>104</v>
      </c>
      <c r="BR4" s="10">
        <f t="shared" si="24"/>
        <v>67</v>
      </c>
      <c r="BS4" s="10">
        <f t="shared" si="25"/>
        <v>86</v>
      </c>
      <c r="BT4" s="10">
        <f t="shared" si="26"/>
        <v>98</v>
      </c>
      <c r="BU4" s="10">
        <f t="shared" si="27"/>
        <v>78</v>
      </c>
      <c r="BV4" s="10">
        <f t="shared" si="28"/>
        <v>100</v>
      </c>
      <c r="BW4" s="10">
        <f t="shared" si="29"/>
        <v>88</v>
      </c>
      <c r="BX4" s="10">
        <f t="shared" si="30"/>
        <v>95</v>
      </c>
      <c r="BY4" s="11"/>
      <c r="BZ4" s="11"/>
      <c r="CA4" s="11"/>
      <c r="CB4" s="11"/>
      <c r="CC4" s="11"/>
      <c r="CD4" s="11"/>
      <c r="CE4" s="11"/>
      <c r="CF4" s="11"/>
      <c r="CG4" s="11"/>
      <c r="CH4" s="11"/>
      <c r="CI4" s="11"/>
    </row>
    <row r="5" spans="1:87" s="10" customFormat="1" ht="12.75" customHeight="1">
      <c r="A5" s="29"/>
      <c r="B5" s="30"/>
      <c r="C5" s="31" t="s">
        <v>13</v>
      </c>
      <c r="D5" s="32">
        <v>20</v>
      </c>
      <c r="E5" s="33">
        <v>20</v>
      </c>
      <c r="F5" s="33">
        <v>20</v>
      </c>
      <c r="G5" s="33">
        <v>20</v>
      </c>
      <c r="H5" s="33">
        <v>20</v>
      </c>
      <c r="I5" s="33">
        <v>20</v>
      </c>
      <c r="J5" s="33">
        <v>20</v>
      </c>
      <c r="K5" s="33">
        <v>20</v>
      </c>
      <c r="L5" s="33">
        <v>20</v>
      </c>
      <c r="M5" s="33">
        <v>19</v>
      </c>
      <c r="N5" s="33">
        <v>19</v>
      </c>
      <c r="O5" s="33">
        <v>16</v>
      </c>
      <c r="P5" s="33">
        <v>17</v>
      </c>
      <c r="Q5" s="33">
        <v>18</v>
      </c>
      <c r="R5" s="33">
        <v>18</v>
      </c>
      <c r="S5" s="33">
        <v>19</v>
      </c>
      <c r="T5" s="33">
        <v>19</v>
      </c>
      <c r="U5" s="33">
        <v>20</v>
      </c>
      <c r="V5" s="33">
        <v>18</v>
      </c>
      <c r="W5" s="33">
        <v>18</v>
      </c>
      <c r="X5" s="33">
        <v>19</v>
      </c>
      <c r="Y5" s="33">
        <v>20</v>
      </c>
      <c r="Z5" s="33">
        <v>19</v>
      </c>
      <c r="AA5" s="33">
        <v>18</v>
      </c>
      <c r="AB5" s="33">
        <v>19</v>
      </c>
      <c r="AC5" s="33">
        <v>20</v>
      </c>
      <c r="AD5" s="33">
        <v>20</v>
      </c>
      <c r="AE5" s="33">
        <v>19</v>
      </c>
      <c r="AF5" s="33">
        <v>18</v>
      </c>
      <c r="AG5" s="33">
        <v>18</v>
      </c>
      <c r="AH5" s="33">
        <v>19</v>
      </c>
      <c r="AI5" s="34">
        <f t="shared" si="31"/>
        <v>590</v>
      </c>
      <c r="AS5" s="10" t="s">
        <v>14</v>
      </c>
      <c r="AT5" s="10">
        <f>D28</f>
        <v>268</v>
      </c>
      <c r="AU5" s="10">
        <f>E28</f>
        <v>204</v>
      </c>
      <c r="AV5" s="10">
        <f>F28</f>
        <v>222</v>
      </c>
      <c r="AW5" s="10">
        <f>G28</f>
        <v>210</v>
      </c>
      <c r="AX5" s="10">
        <f>H28</f>
        <v>190</v>
      </c>
      <c r="AY5" s="10">
        <f>I28</f>
        <v>232</v>
      </c>
      <c r="AZ5" s="10">
        <f>J28</f>
        <v>232</v>
      </c>
      <c r="BA5" s="10">
        <f>K28</f>
        <v>276</v>
      </c>
      <c r="BB5" s="10">
        <f>L28</f>
        <v>194</v>
      </c>
      <c r="BC5" s="10">
        <f>M28</f>
        <v>226</v>
      </c>
      <c r="BD5" s="10">
        <f>N28</f>
        <v>193</v>
      </c>
      <c r="BE5" s="10">
        <f>O28</f>
        <v>209</v>
      </c>
      <c r="BF5" s="10">
        <f>P28</f>
        <v>211</v>
      </c>
      <c r="BG5" s="10">
        <f>Q28</f>
        <v>184</v>
      </c>
      <c r="BH5" s="10">
        <f>R28</f>
        <v>210</v>
      </c>
      <c r="BI5" s="10">
        <f>S28</f>
        <v>158</v>
      </c>
      <c r="BJ5" s="10">
        <f>T28</f>
        <v>174</v>
      </c>
      <c r="BK5" s="10">
        <f>U28</f>
        <v>155</v>
      </c>
      <c r="BL5" s="10">
        <f>V28</f>
        <v>141</v>
      </c>
      <c r="BM5" s="10">
        <f>W28</f>
        <v>178</v>
      </c>
      <c r="BN5" s="10">
        <f>X28</f>
        <v>151</v>
      </c>
      <c r="BO5" s="10">
        <f>Y28</f>
        <v>185</v>
      </c>
      <c r="BP5" s="10">
        <f>Z28</f>
        <v>161</v>
      </c>
      <c r="BQ5" s="10">
        <f>AA28</f>
        <v>141</v>
      </c>
      <c r="BR5" s="10">
        <f>AB28</f>
        <v>107</v>
      </c>
      <c r="BS5" s="10">
        <f>AC28</f>
        <v>142</v>
      </c>
      <c r="BT5" s="10">
        <f>AD28</f>
        <v>132</v>
      </c>
      <c r="BU5" s="10">
        <f>AE28</f>
        <v>137</v>
      </c>
      <c r="BV5" s="10">
        <f>AF28</f>
        <v>152</v>
      </c>
      <c r="BW5" s="10">
        <f>AG28</f>
        <v>129</v>
      </c>
      <c r="BX5" s="10">
        <f>AH28</f>
        <v>157</v>
      </c>
      <c r="BY5" s="11"/>
      <c r="BZ5" s="11"/>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0" t="s">
        <v>16</v>
      </c>
      <c r="AT6" s="10">
        <f>D30</f>
        <v>100</v>
      </c>
      <c r="AU6" s="10">
        <f>E30</f>
        <v>88</v>
      </c>
      <c r="AV6" s="10">
        <f>F30</f>
        <v>88</v>
      </c>
      <c r="AW6" s="10">
        <f>G30</f>
        <v>72</v>
      </c>
      <c r="AX6" s="10">
        <f>H30</f>
        <v>53</v>
      </c>
      <c r="AY6" s="10">
        <f>I30</f>
        <v>72</v>
      </c>
      <c r="AZ6" s="10">
        <f>J30</f>
        <v>75</v>
      </c>
      <c r="BA6" s="10">
        <f>K30</f>
        <v>81</v>
      </c>
      <c r="BB6" s="10">
        <f>L30</f>
        <v>87</v>
      </c>
      <c r="BC6" s="10">
        <f>M30</f>
        <v>105</v>
      </c>
      <c r="BD6" s="10">
        <f>N30</f>
        <v>97</v>
      </c>
      <c r="BE6" s="10">
        <f>O30</f>
        <v>85</v>
      </c>
      <c r="BF6" s="10">
        <f>P30</f>
        <v>72</v>
      </c>
      <c r="BG6" s="10">
        <f>Q30</f>
        <v>62</v>
      </c>
      <c r="BH6" s="10">
        <f>R30</f>
        <v>89</v>
      </c>
      <c r="BI6" s="10">
        <f>S30</f>
        <v>96</v>
      </c>
      <c r="BJ6" s="10">
        <f>T30</f>
        <v>88</v>
      </c>
      <c r="BK6" s="10">
        <f>U30</f>
        <v>96</v>
      </c>
      <c r="BL6" s="10">
        <f>V30</f>
        <v>96</v>
      </c>
      <c r="BM6" s="10">
        <f>W30</f>
        <v>88</v>
      </c>
      <c r="BN6" s="10">
        <f>X30</f>
        <v>100</v>
      </c>
      <c r="BO6" s="10">
        <f>Y30</f>
        <v>105</v>
      </c>
      <c r="BP6" s="10">
        <f>Z30</f>
        <v>82</v>
      </c>
      <c r="BQ6" s="10">
        <f>AA30</f>
        <v>82</v>
      </c>
      <c r="BR6" s="10">
        <f>AB30</f>
        <v>67</v>
      </c>
      <c r="BS6" s="10">
        <f>AC30</f>
        <v>73</v>
      </c>
      <c r="BT6" s="10">
        <f>AD30</f>
        <v>72</v>
      </c>
      <c r="BU6" s="10">
        <f>AE30</f>
        <v>76</v>
      </c>
      <c r="BV6" s="10">
        <f>AF30</f>
        <v>92</v>
      </c>
      <c r="BW6" s="10">
        <f>AG30</f>
        <v>84</v>
      </c>
      <c r="BX6" s="10">
        <f>AH30</f>
        <v>92</v>
      </c>
      <c r="BY6" s="11"/>
      <c r="BZ6" s="11"/>
      <c r="CA6" s="11"/>
      <c r="CB6" s="11"/>
      <c r="CC6" s="11"/>
      <c r="CD6" s="11"/>
      <c r="CE6" s="11"/>
      <c r="CF6" s="11"/>
      <c r="CG6" s="11"/>
      <c r="CH6" s="11"/>
      <c r="CI6" s="11"/>
    </row>
    <row r="7" spans="1:87" s="10" customFormat="1" ht="12.75" customHeight="1">
      <c r="A7" s="29"/>
      <c r="B7" s="30"/>
      <c r="C7" s="31" t="s">
        <v>13</v>
      </c>
      <c r="D7" s="32">
        <v>5</v>
      </c>
      <c r="E7" s="33">
        <v>3</v>
      </c>
      <c r="F7" s="33">
        <v>4</v>
      </c>
      <c r="G7" s="33">
        <v>2</v>
      </c>
      <c r="H7" s="33">
        <v>4</v>
      </c>
      <c r="I7" s="33">
        <v>5</v>
      </c>
      <c r="J7" s="33">
        <v>6</v>
      </c>
      <c r="K7" s="33">
        <v>4</v>
      </c>
      <c r="L7" s="33">
        <v>3</v>
      </c>
      <c r="M7" s="33">
        <v>5</v>
      </c>
      <c r="N7" s="33">
        <v>3</v>
      </c>
      <c r="O7" s="33">
        <v>5</v>
      </c>
      <c r="P7" s="33">
        <v>5</v>
      </c>
      <c r="Q7" s="33">
        <v>7</v>
      </c>
      <c r="R7" s="33">
        <v>6</v>
      </c>
      <c r="S7" s="33">
        <v>9</v>
      </c>
      <c r="T7" s="33">
        <v>8</v>
      </c>
      <c r="U7" s="33">
        <v>7</v>
      </c>
      <c r="V7" s="33">
        <v>6</v>
      </c>
      <c r="W7" s="33">
        <v>6</v>
      </c>
      <c r="X7" s="33">
        <v>7</v>
      </c>
      <c r="Y7" s="33">
        <v>6</v>
      </c>
      <c r="Z7" s="33">
        <v>5</v>
      </c>
      <c r="AA7" s="33">
        <v>4</v>
      </c>
      <c r="AB7" s="33">
        <v>5</v>
      </c>
      <c r="AC7" s="33">
        <v>5</v>
      </c>
      <c r="AD7" s="33">
        <v>6</v>
      </c>
      <c r="AE7" s="33">
        <v>7</v>
      </c>
      <c r="AF7" s="33">
        <v>6</v>
      </c>
      <c r="AG7" s="33">
        <v>7</v>
      </c>
      <c r="AH7" s="33">
        <v>9</v>
      </c>
      <c r="AI7" s="34">
        <f t="shared" si="31"/>
        <v>170</v>
      </c>
      <c r="AS7" s="10" t="s">
        <v>17</v>
      </c>
      <c r="AT7" s="10">
        <f>SUM(D32,D34,D36,D37)</f>
        <v>305</v>
      </c>
      <c r="AU7" s="10">
        <f>SUM(E32,E34,E36,E37)</f>
        <v>248</v>
      </c>
      <c r="AV7" s="10">
        <f>SUM(F32,F34,F36,F37)</f>
        <v>286</v>
      </c>
      <c r="AW7" s="10">
        <f>SUM(G32,G34,G36,G37)</f>
        <v>253</v>
      </c>
      <c r="AX7" s="10">
        <f>SUM(H32,H34,H36,H37)</f>
        <v>226</v>
      </c>
      <c r="AY7" s="10">
        <f>SUM(I32,I34,I36,I37)</f>
        <v>284</v>
      </c>
      <c r="AZ7" s="10">
        <f>SUM(J32,J34,J36,J37)</f>
        <v>314</v>
      </c>
      <c r="BA7" s="10">
        <f>SUM(K32,K34,K36,K37)</f>
        <v>370</v>
      </c>
      <c r="BB7" s="10">
        <f>SUM(L32,L34,L36,L37)</f>
        <v>298</v>
      </c>
      <c r="BC7" s="10">
        <f>SUM(M32,M34,M36,M37)</f>
        <v>284</v>
      </c>
      <c r="BD7" s="10">
        <f>SUM(N32,N34,N36,N37)</f>
        <v>322</v>
      </c>
      <c r="BE7" s="10">
        <f>SUM(O32,O34,O36,O37)</f>
        <v>267</v>
      </c>
      <c r="BF7" s="10">
        <f>SUM(P32,P34,P36,P37)</f>
        <v>248</v>
      </c>
      <c r="BG7" s="10">
        <f>SUM(Q32,Q34,Q36,Q37)</f>
        <v>273</v>
      </c>
      <c r="BH7" s="10">
        <f>SUM(R32,R34,R36,R37)</f>
        <v>300</v>
      </c>
      <c r="BI7" s="10">
        <f>SUM(S32,S34,S36,S37)</f>
        <v>253</v>
      </c>
      <c r="BJ7" s="10">
        <f>SUM(T32,T34,T36,T37)</f>
        <v>270</v>
      </c>
      <c r="BK7" s="10">
        <f>SUM(U32,U34,U36,U37)</f>
        <v>260</v>
      </c>
      <c r="BL7" s="10">
        <f>SUM(V32,V34,V36,V37)</f>
        <v>235</v>
      </c>
      <c r="BM7" s="10">
        <f>SUM(W32,W34,W36,W37)</f>
        <v>251</v>
      </c>
      <c r="BN7" s="10">
        <f>SUM(X32,X34,X36,X37)</f>
        <v>268</v>
      </c>
      <c r="BO7" s="10">
        <f>SUM(Y32,Y34,Y36,Y37)</f>
        <v>248</v>
      </c>
      <c r="BP7" s="10">
        <f>SUM(Z32,Z34,Z36,Z37)</f>
        <v>217</v>
      </c>
      <c r="BQ7" s="10">
        <f>SUM(AA32,AA34,AA36,AA37)</f>
        <v>235</v>
      </c>
      <c r="BR7" s="10">
        <f>SUM(AB32,AB34,AB36,AB37)</f>
        <v>162</v>
      </c>
      <c r="BS7" s="10">
        <f>SUM(AC32,AC34,AC36,AC37)</f>
        <v>226</v>
      </c>
      <c r="BT7" s="10">
        <f>SUM(AD32,AD34,AD36,AD37)</f>
        <v>243</v>
      </c>
      <c r="BU7" s="10">
        <f>SUM(AE32,AE34,AE36,AE37)</f>
        <v>217</v>
      </c>
      <c r="BV7" s="10">
        <f>SUM(AF32,AF34,AF36,AF37)</f>
        <v>255</v>
      </c>
      <c r="BW7" s="10">
        <f>SUM(AG32,AG34,AG36,AG37)</f>
        <v>249</v>
      </c>
      <c r="BX7" s="10">
        <f>SUM(AH32,AH34,AH36,AH37)</f>
        <v>253</v>
      </c>
      <c r="BY7" s="11"/>
      <c r="BZ7" s="11"/>
      <c r="CA7" s="11"/>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0" t="s">
        <v>19</v>
      </c>
      <c r="AT8" s="10">
        <f>SUM(D38,D39)</f>
        <v>43</v>
      </c>
      <c r="AU8" s="10">
        <f>SUM(E38,E39)</f>
        <v>37</v>
      </c>
      <c r="AV8" s="10">
        <f>SUM(F38,F39)</f>
        <v>41</v>
      </c>
      <c r="AW8" s="10">
        <f>SUM(G38,G39)</f>
        <v>39</v>
      </c>
      <c r="AX8" s="10">
        <f>SUM(H38,H39)</f>
        <v>33</v>
      </c>
      <c r="AY8" s="10">
        <f>SUM(I38,I39)</f>
        <v>37</v>
      </c>
      <c r="AZ8" s="10">
        <f>SUM(J38,J39)</f>
        <v>23</v>
      </c>
      <c r="BA8" s="10">
        <f>SUM(K38,K39)</f>
        <v>33</v>
      </c>
      <c r="BB8" s="10">
        <f>SUM(L38,L39)</f>
        <v>25</v>
      </c>
      <c r="BC8" s="10">
        <f>SUM(M38,M39)</f>
        <v>44</v>
      </c>
      <c r="BD8" s="10">
        <f>SUM(N38,N39)</f>
        <v>34</v>
      </c>
      <c r="BE8" s="10">
        <f>SUM(O38,O39)</f>
        <v>44</v>
      </c>
      <c r="BF8" s="10">
        <f>SUM(P38,P39)</f>
        <v>27</v>
      </c>
      <c r="BG8" s="10">
        <f>SUM(Q38,Q39)</f>
        <v>32</v>
      </c>
      <c r="BH8" s="10">
        <f>SUM(R38,R39)</f>
        <v>42</v>
      </c>
      <c r="BI8" s="10">
        <f>SUM(S38,S39)</f>
        <v>33</v>
      </c>
      <c r="BJ8" s="10">
        <f>SUM(T38,T39)</f>
        <v>35</v>
      </c>
      <c r="BK8" s="10">
        <f>SUM(U38,U39)</f>
        <v>31</v>
      </c>
      <c r="BL8" s="10">
        <f>SUM(V38,V39)</f>
        <v>43</v>
      </c>
      <c r="BM8" s="10">
        <f>SUM(W38,W39)</f>
        <v>35</v>
      </c>
      <c r="BN8" s="10">
        <f>SUM(X38,X39)</f>
        <v>28</v>
      </c>
      <c r="BO8" s="10">
        <f>SUM(Y38,Y39)</f>
        <v>44</v>
      </c>
      <c r="BP8" s="10">
        <f>SUM(Z38,Z39)</f>
        <v>37</v>
      </c>
      <c r="BQ8" s="10">
        <f>SUM(AA38,AA39)</f>
        <v>37</v>
      </c>
      <c r="BR8" s="10">
        <f>SUM(AB38,AB39)</f>
        <v>30</v>
      </c>
      <c r="BS8" s="10">
        <f>SUM(AC38,AC39)</f>
        <v>35</v>
      </c>
      <c r="BT8" s="10">
        <f>SUM(AD38,AD39)</f>
        <v>21</v>
      </c>
      <c r="BU8" s="10">
        <f>SUM(AE38,AE39)</f>
        <v>32</v>
      </c>
      <c r="BV8" s="10">
        <f>SUM(AF38,AF39)</f>
        <v>47</v>
      </c>
      <c r="BW8" s="10">
        <f>SUM(AG38,AG39)</f>
        <v>37</v>
      </c>
      <c r="BX8" s="10">
        <f>SUM(AH38,AH39)</f>
        <v>34</v>
      </c>
      <c r="BY8" s="11"/>
      <c r="BZ8" s="11"/>
      <c r="CA8" s="11"/>
      <c r="CB8" s="11"/>
      <c r="CC8" s="11"/>
      <c r="CD8" s="11"/>
      <c r="CE8" s="11"/>
      <c r="CF8" s="11"/>
      <c r="CG8" s="11"/>
      <c r="CH8" s="11"/>
      <c r="CI8" s="11"/>
    </row>
    <row r="9" spans="1:87" s="10" customFormat="1" ht="12.75" customHeight="1">
      <c r="A9" s="40"/>
      <c r="B9" s="41"/>
      <c r="C9" s="42" t="s">
        <v>13</v>
      </c>
      <c r="D9" s="43">
        <v>3</v>
      </c>
      <c r="E9" s="44">
        <v>2</v>
      </c>
      <c r="F9" s="44">
        <v>2</v>
      </c>
      <c r="G9" s="44">
        <v>1</v>
      </c>
      <c r="H9" s="44">
        <v>2</v>
      </c>
      <c r="I9" s="44">
        <v>2</v>
      </c>
      <c r="J9" s="44">
        <v>3</v>
      </c>
      <c r="K9" s="44">
        <v>3</v>
      </c>
      <c r="L9" s="44">
        <v>3</v>
      </c>
      <c r="M9" s="44">
        <v>3</v>
      </c>
      <c r="N9" s="44">
        <v>2</v>
      </c>
      <c r="O9" s="44">
        <v>1</v>
      </c>
      <c r="P9" s="44">
        <v>1</v>
      </c>
      <c r="Q9" s="44">
        <v>1</v>
      </c>
      <c r="R9" s="44">
        <v>2</v>
      </c>
      <c r="S9" s="44">
        <v>2</v>
      </c>
      <c r="T9" s="44">
        <v>2</v>
      </c>
      <c r="U9" s="44">
        <v>2</v>
      </c>
      <c r="V9" s="44">
        <v>1</v>
      </c>
      <c r="W9" s="44">
        <v>1</v>
      </c>
      <c r="X9" s="44">
        <v>1</v>
      </c>
      <c r="Y9" s="44">
        <v>2</v>
      </c>
      <c r="Z9" s="44">
        <v>3</v>
      </c>
      <c r="AA9" s="44">
        <v>3</v>
      </c>
      <c r="AB9" s="44">
        <v>2</v>
      </c>
      <c r="AC9" s="44">
        <v>2</v>
      </c>
      <c r="AD9" s="44">
        <v>3</v>
      </c>
      <c r="AE9" s="44">
        <v>3</v>
      </c>
      <c r="AF9" s="44">
        <v>3</v>
      </c>
      <c r="AG9" s="44">
        <v>3</v>
      </c>
      <c r="AH9" s="44">
        <v>3</v>
      </c>
      <c r="AI9" s="45">
        <f t="shared" si="31"/>
        <v>67</v>
      </c>
      <c r="AS9" s="10" t="s">
        <v>20</v>
      </c>
      <c r="AT9" s="10">
        <f>D40</f>
        <v>264</v>
      </c>
      <c r="AU9" s="10">
        <f>E40</f>
        <v>207</v>
      </c>
      <c r="AV9" s="10">
        <f>F40</f>
        <v>239</v>
      </c>
      <c r="AW9" s="10">
        <f>G40</f>
        <v>189</v>
      </c>
      <c r="AX9" s="10">
        <f>H40</f>
        <v>172</v>
      </c>
      <c r="AY9" s="10">
        <f>I40</f>
        <v>233</v>
      </c>
      <c r="AZ9" s="10">
        <f>J40</f>
        <v>226</v>
      </c>
      <c r="BA9" s="10">
        <f>K40</f>
        <v>233</v>
      </c>
      <c r="BB9" s="10">
        <f>L40</f>
        <v>244</v>
      </c>
      <c r="BC9" s="10">
        <f>M40</f>
        <v>282</v>
      </c>
      <c r="BD9" s="10">
        <f>N40</f>
        <v>217</v>
      </c>
      <c r="BE9" s="10">
        <f>O40</f>
        <v>235</v>
      </c>
      <c r="BF9" s="10">
        <f>P40</f>
        <v>201</v>
      </c>
      <c r="BG9" s="10">
        <f>Q40</f>
        <v>283</v>
      </c>
      <c r="BH9" s="10">
        <f>R40</f>
        <v>189</v>
      </c>
      <c r="BI9" s="10">
        <f>S40</f>
        <v>182</v>
      </c>
      <c r="BJ9" s="10">
        <f>T40</f>
        <v>215</v>
      </c>
      <c r="BK9" s="10">
        <f>U40</f>
        <v>178</v>
      </c>
      <c r="BL9" s="10">
        <f>V40</f>
        <v>187</v>
      </c>
      <c r="BM9" s="10">
        <f>W40</f>
        <v>233</v>
      </c>
      <c r="BN9" s="10">
        <f>X40</f>
        <v>206</v>
      </c>
      <c r="BO9" s="10">
        <f>Y40</f>
        <v>205</v>
      </c>
      <c r="BP9" s="10">
        <f>Z40</f>
        <v>194</v>
      </c>
      <c r="BQ9" s="10">
        <f>AA40</f>
        <v>178</v>
      </c>
      <c r="BR9" s="10">
        <f>AB40</f>
        <v>132</v>
      </c>
      <c r="BS9" s="10">
        <f>AC40</f>
        <v>177</v>
      </c>
      <c r="BT9" s="10">
        <f>AD40</f>
        <v>181</v>
      </c>
      <c r="BU9" s="10">
        <f>AE40</f>
        <v>125</v>
      </c>
      <c r="BV9" s="10">
        <f>AF40</f>
        <v>199</v>
      </c>
      <c r="BW9" s="10">
        <f>AG40</f>
        <v>200</v>
      </c>
      <c r="BX9" s="10">
        <f>AH40</f>
        <v>189</v>
      </c>
      <c r="BY9" s="11"/>
      <c r="BZ9" s="11"/>
      <c r="CA9" s="11"/>
      <c r="CB9" s="11"/>
      <c r="CC9" s="11"/>
      <c r="CD9" s="11"/>
      <c r="CE9" s="11"/>
      <c r="CF9" s="11"/>
      <c r="CG9" s="11"/>
      <c r="CH9" s="11"/>
      <c r="CI9" s="11"/>
    </row>
    <row r="10" spans="1:87" s="10" customFormat="1" ht="12.75" customHeight="1">
      <c r="A10" s="21" t="s">
        <v>14</v>
      </c>
      <c r="B10" s="22" t="s">
        <v>10</v>
      </c>
      <c r="C10" s="23" t="s">
        <v>11</v>
      </c>
      <c r="D10" s="24">
        <v>13</v>
      </c>
      <c r="E10" s="25">
        <v>10</v>
      </c>
      <c r="F10" s="25">
        <v>10</v>
      </c>
      <c r="G10" s="25">
        <v>10</v>
      </c>
      <c r="H10" s="25">
        <v>10</v>
      </c>
      <c r="I10" s="25">
        <v>10</v>
      </c>
      <c r="J10" s="25">
        <v>10</v>
      </c>
      <c r="K10" s="25">
        <v>10</v>
      </c>
      <c r="L10" s="25">
        <v>10</v>
      </c>
      <c r="M10" s="25">
        <v>10</v>
      </c>
      <c r="N10" s="25">
        <v>10</v>
      </c>
      <c r="O10" s="25">
        <v>10</v>
      </c>
      <c r="P10" s="25">
        <v>10</v>
      </c>
      <c r="Q10" s="25">
        <v>10</v>
      </c>
      <c r="R10" s="25">
        <v>10</v>
      </c>
      <c r="S10" s="25">
        <v>11</v>
      </c>
      <c r="T10" s="25">
        <v>10</v>
      </c>
      <c r="U10" s="25">
        <v>10</v>
      </c>
      <c r="V10" s="25">
        <v>11</v>
      </c>
      <c r="W10" s="25">
        <v>11</v>
      </c>
      <c r="X10" s="25">
        <v>10</v>
      </c>
      <c r="Y10" s="25">
        <v>10</v>
      </c>
      <c r="Z10" s="25">
        <v>11</v>
      </c>
      <c r="AA10" s="25">
        <v>10</v>
      </c>
      <c r="AB10" s="25">
        <v>10</v>
      </c>
      <c r="AC10" s="25">
        <v>10</v>
      </c>
      <c r="AD10" s="25">
        <v>10</v>
      </c>
      <c r="AE10" s="25">
        <v>10</v>
      </c>
      <c r="AF10" s="25">
        <v>10</v>
      </c>
      <c r="AG10" s="25">
        <v>10</v>
      </c>
      <c r="AH10" s="25">
        <v>10</v>
      </c>
      <c r="AI10" s="28">
        <f t="shared" si="31"/>
        <v>317</v>
      </c>
      <c r="BY10" s="11"/>
      <c r="BZ10" s="11"/>
      <c r="CA10" s="11"/>
      <c r="CB10" s="11"/>
      <c r="CC10" s="11"/>
      <c r="CD10" s="11"/>
      <c r="CE10" s="11"/>
      <c r="CF10" s="11"/>
      <c r="CG10" s="11"/>
      <c r="CH10" s="11"/>
      <c r="CI10" s="11"/>
    </row>
    <row r="11" spans="1:87" s="10" customFormat="1" ht="12.75" customHeight="1">
      <c r="A11" s="29"/>
      <c r="B11" s="30"/>
      <c r="C11" s="31" t="s">
        <v>13</v>
      </c>
      <c r="D11" s="32">
        <v>13</v>
      </c>
      <c r="E11" s="33">
        <v>10</v>
      </c>
      <c r="F11" s="33">
        <v>9</v>
      </c>
      <c r="G11" s="33">
        <v>10</v>
      </c>
      <c r="H11" s="33">
        <v>9</v>
      </c>
      <c r="I11" s="33">
        <v>8</v>
      </c>
      <c r="J11" s="33">
        <v>9</v>
      </c>
      <c r="K11" s="33">
        <v>9</v>
      </c>
      <c r="L11" s="33">
        <v>9</v>
      </c>
      <c r="M11" s="33">
        <v>8</v>
      </c>
      <c r="N11" s="33">
        <v>9</v>
      </c>
      <c r="O11" s="33">
        <v>7</v>
      </c>
      <c r="P11" s="33">
        <v>8</v>
      </c>
      <c r="Q11" s="33">
        <v>9</v>
      </c>
      <c r="R11" s="33">
        <v>10</v>
      </c>
      <c r="S11" s="33">
        <v>11</v>
      </c>
      <c r="T11" s="33">
        <v>7</v>
      </c>
      <c r="U11" s="33">
        <v>8</v>
      </c>
      <c r="V11" s="33">
        <v>11</v>
      </c>
      <c r="W11" s="33">
        <v>11</v>
      </c>
      <c r="X11" s="33">
        <v>9</v>
      </c>
      <c r="Y11" s="33">
        <v>9</v>
      </c>
      <c r="Z11" s="33">
        <v>11</v>
      </c>
      <c r="AA11" s="33">
        <v>10</v>
      </c>
      <c r="AB11" s="33">
        <v>7</v>
      </c>
      <c r="AC11" s="33">
        <v>9</v>
      </c>
      <c r="AD11" s="33">
        <v>8</v>
      </c>
      <c r="AE11" s="33">
        <v>8</v>
      </c>
      <c r="AF11" s="33">
        <v>10</v>
      </c>
      <c r="AG11" s="33">
        <v>10</v>
      </c>
      <c r="AH11" s="33">
        <v>10</v>
      </c>
      <c r="AI11" s="34">
        <f t="shared" si="31"/>
        <v>286</v>
      </c>
      <c r="BY11" s="11"/>
      <c r="BZ11" s="11"/>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BY12" s="11"/>
      <c r="BZ12" s="11"/>
      <c r="CA12" s="11"/>
      <c r="CB12" s="11"/>
      <c r="CC12" s="11"/>
      <c r="CD12" s="11"/>
      <c r="CE12" s="11"/>
      <c r="CF12" s="11"/>
      <c r="CG12" s="11"/>
      <c r="CH12" s="11"/>
      <c r="CI12" s="11"/>
    </row>
    <row r="13" spans="1:87" s="10" customFormat="1" ht="12.75" customHeight="1">
      <c r="A13" s="40"/>
      <c r="B13" s="41"/>
      <c r="C13" s="42" t="s">
        <v>13</v>
      </c>
      <c r="D13" s="43">
        <v>3</v>
      </c>
      <c r="E13" s="44">
        <v>3</v>
      </c>
      <c r="F13" s="44">
        <v>4</v>
      </c>
      <c r="G13" s="44">
        <v>4</v>
      </c>
      <c r="H13" s="44">
        <v>3</v>
      </c>
      <c r="I13" s="44">
        <v>2</v>
      </c>
      <c r="J13" s="44">
        <v>3</v>
      </c>
      <c r="K13" s="44">
        <v>3</v>
      </c>
      <c r="L13" s="44">
        <v>4</v>
      </c>
      <c r="M13" s="44">
        <v>4</v>
      </c>
      <c r="N13" s="44">
        <v>4</v>
      </c>
      <c r="O13" s="44">
        <v>4</v>
      </c>
      <c r="P13" s="44">
        <v>4</v>
      </c>
      <c r="Q13" s="44">
        <v>4</v>
      </c>
      <c r="R13" s="44">
        <v>4</v>
      </c>
      <c r="S13" s="44">
        <v>2</v>
      </c>
      <c r="T13" s="44">
        <v>2</v>
      </c>
      <c r="U13" s="44">
        <v>1</v>
      </c>
      <c r="V13" s="44">
        <v>3</v>
      </c>
      <c r="W13" s="44">
        <v>4</v>
      </c>
      <c r="X13" s="44">
        <v>5</v>
      </c>
      <c r="Y13" s="44">
        <v>5</v>
      </c>
      <c r="Z13" s="44">
        <v>4</v>
      </c>
      <c r="AA13" s="44">
        <v>2</v>
      </c>
      <c r="AB13" s="44">
        <v>5</v>
      </c>
      <c r="AC13" s="44">
        <v>5</v>
      </c>
      <c r="AD13" s="44">
        <v>5</v>
      </c>
      <c r="AE13" s="44">
        <v>5</v>
      </c>
      <c r="AF13" s="44">
        <v>3</v>
      </c>
      <c r="AG13" s="44">
        <v>3</v>
      </c>
      <c r="AH13" s="44">
        <v>4</v>
      </c>
      <c r="AI13" s="45">
        <f t="shared" si="31"/>
        <v>111</v>
      </c>
      <c r="BY13" s="11"/>
      <c r="BZ13" s="11"/>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BY16" s="11"/>
      <c r="BZ16" s="11"/>
      <c r="CA16" s="11"/>
      <c r="CB16" s="11"/>
      <c r="CC16" s="11"/>
      <c r="CD16" s="11"/>
      <c r="CE16" s="11"/>
      <c r="CF16" s="11"/>
      <c r="CG16" s="11"/>
      <c r="CH16" s="11"/>
      <c r="CI16" s="11"/>
    </row>
    <row r="17" spans="1:87" s="10" customFormat="1" ht="12.75" customHeight="1">
      <c r="A17" s="29"/>
      <c r="B17" s="30"/>
      <c r="C17" s="31" t="s">
        <v>13</v>
      </c>
      <c r="D17" s="33">
        <v>13</v>
      </c>
      <c r="E17" s="33">
        <v>13</v>
      </c>
      <c r="F17" s="33">
        <v>13</v>
      </c>
      <c r="G17" s="33">
        <v>13</v>
      </c>
      <c r="H17" s="33">
        <v>13</v>
      </c>
      <c r="I17" s="33">
        <v>13</v>
      </c>
      <c r="J17" s="33">
        <v>13</v>
      </c>
      <c r="K17" s="33">
        <v>13</v>
      </c>
      <c r="L17" s="33">
        <v>13</v>
      </c>
      <c r="M17" s="33">
        <v>13</v>
      </c>
      <c r="N17" s="33">
        <v>12</v>
      </c>
      <c r="O17" s="33">
        <v>12</v>
      </c>
      <c r="P17" s="33">
        <v>13</v>
      </c>
      <c r="Q17" s="33">
        <v>13</v>
      </c>
      <c r="R17" s="33">
        <v>13</v>
      </c>
      <c r="S17" s="33">
        <v>13</v>
      </c>
      <c r="T17" s="33">
        <v>13</v>
      </c>
      <c r="U17" s="33">
        <v>13</v>
      </c>
      <c r="V17" s="33">
        <v>13</v>
      </c>
      <c r="W17" s="33">
        <v>13</v>
      </c>
      <c r="X17" s="33">
        <v>13</v>
      </c>
      <c r="Y17" s="33">
        <v>13</v>
      </c>
      <c r="Z17" s="33">
        <v>13</v>
      </c>
      <c r="AA17" s="33">
        <v>13</v>
      </c>
      <c r="AB17" s="33">
        <v>11</v>
      </c>
      <c r="AC17" s="33">
        <v>11</v>
      </c>
      <c r="AD17" s="33">
        <v>12</v>
      </c>
      <c r="AE17" s="33">
        <v>12</v>
      </c>
      <c r="AF17" s="33">
        <v>13</v>
      </c>
      <c r="AG17" s="33">
        <v>13</v>
      </c>
      <c r="AH17" s="33">
        <v>12</v>
      </c>
      <c r="AI17" s="34">
        <f t="shared" si="31"/>
        <v>394</v>
      </c>
      <c r="BY17" s="11"/>
      <c r="BZ17" s="11"/>
      <c r="CA17" s="11"/>
      <c r="CB17" s="11"/>
      <c r="CC17" s="11"/>
      <c r="CD17" s="11"/>
      <c r="CE17" s="11"/>
      <c r="CF17" s="11"/>
      <c r="CG17" s="11"/>
      <c r="CH17" s="11"/>
      <c r="CI17" s="11"/>
    </row>
    <row r="18" spans="1:87"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BY18" s="11"/>
      <c r="BZ18" s="11"/>
      <c r="CA18" s="11"/>
      <c r="CB18" s="11"/>
      <c r="CC18" s="11"/>
      <c r="CD18" s="11"/>
      <c r="CE18" s="11"/>
      <c r="CF18" s="11"/>
      <c r="CG18" s="11"/>
      <c r="CH18" s="11"/>
      <c r="CI18" s="11"/>
    </row>
    <row r="19" spans="1:87" s="10" customFormat="1" ht="12.75" customHeight="1">
      <c r="A19" s="29"/>
      <c r="B19" s="30"/>
      <c r="C19" s="31" t="s">
        <v>13</v>
      </c>
      <c r="D19" s="33">
        <v>5</v>
      </c>
      <c r="E19" s="33">
        <v>6</v>
      </c>
      <c r="F19" s="33">
        <v>5</v>
      </c>
      <c r="G19" s="33">
        <v>6</v>
      </c>
      <c r="H19" s="33">
        <v>5</v>
      </c>
      <c r="I19" s="33">
        <v>4</v>
      </c>
      <c r="J19" s="33">
        <v>4</v>
      </c>
      <c r="K19" s="33">
        <v>6</v>
      </c>
      <c r="L19" s="33">
        <v>5</v>
      </c>
      <c r="M19" s="33">
        <v>6</v>
      </c>
      <c r="N19" s="33">
        <v>6</v>
      </c>
      <c r="O19" s="33">
        <v>4</v>
      </c>
      <c r="P19" s="33">
        <v>5</v>
      </c>
      <c r="Q19" s="33">
        <v>6</v>
      </c>
      <c r="R19" s="33">
        <v>6</v>
      </c>
      <c r="S19" s="33">
        <v>6</v>
      </c>
      <c r="T19" s="33">
        <v>6</v>
      </c>
      <c r="U19" s="33">
        <v>6</v>
      </c>
      <c r="V19" s="33">
        <v>6</v>
      </c>
      <c r="W19" s="33">
        <v>6</v>
      </c>
      <c r="X19" s="33">
        <v>6</v>
      </c>
      <c r="Y19" s="33">
        <v>6</v>
      </c>
      <c r="Z19" s="33">
        <v>6</v>
      </c>
      <c r="AA19" s="33">
        <v>6</v>
      </c>
      <c r="AB19" s="33">
        <v>6</v>
      </c>
      <c r="AC19" s="33">
        <v>5</v>
      </c>
      <c r="AD19" s="33">
        <v>6</v>
      </c>
      <c r="AE19" s="33">
        <v>6</v>
      </c>
      <c r="AF19" s="33">
        <v>6</v>
      </c>
      <c r="AG19" s="33">
        <v>6</v>
      </c>
      <c r="AH19" s="33">
        <v>6</v>
      </c>
      <c r="AI19" s="34">
        <f t="shared" si="31"/>
        <v>174</v>
      </c>
      <c r="BY19" s="11"/>
      <c r="BZ19" s="11"/>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BY20" s="11"/>
      <c r="BZ20" s="11"/>
      <c r="CA20" s="11"/>
      <c r="CB20" s="11"/>
      <c r="CC20" s="11"/>
      <c r="CD20" s="11"/>
      <c r="CE20" s="11"/>
      <c r="CF20" s="11"/>
      <c r="CG20" s="11"/>
      <c r="CH20" s="11"/>
      <c r="CI20" s="11"/>
    </row>
    <row r="21" spans="1:87" s="10" customFormat="1" ht="12.75" customHeight="1">
      <c r="A21" s="40"/>
      <c r="B21" s="41"/>
      <c r="C21" s="42" t="s">
        <v>13</v>
      </c>
      <c r="D21" s="44">
        <v>4</v>
      </c>
      <c r="E21" s="44">
        <v>3</v>
      </c>
      <c r="F21" s="44">
        <v>4</v>
      </c>
      <c r="G21" s="44">
        <v>4</v>
      </c>
      <c r="H21" s="44">
        <v>3</v>
      </c>
      <c r="I21" s="44">
        <v>3</v>
      </c>
      <c r="J21" s="44">
        <v>3</v>
      </c>
      <c r="K21" s="44">
        <v>3</v>
      </c>
      <c r="L21" s="44">
        <v>2</v>
      </c>
      <c r="M21" s="44">
        <v>4</v>
      </c>
      <c r="N21" s="44">
        <v>4</v>
      </c>
      <c r="O21" s="44">
        <v>4</v>
      </c>
      <c r="P21" s="44">
        <v>4</v>
      </c>
      <c r="Q21" s="44">
        <v>4</v>
      </c>
      <c r="R21" s="44">
        <v>4</v>
      </c>
      <c r="S21" s="44">
        <v>4</v>
      </c>
      <c r="T21" s="44">
        <v>4</v>
      </c>
      <c r="U21" s="44">
        <v>4</v>
      </c>
      <c r="V21" s="44">
        <v>4</v>
      </c>
      <c r="W21" s="44">
        <v>4</v>
      </c>
      <c r="X21" s="44">
        <v>4</v>
      </c>
      <c r="Y21" s="44">
        <v>4</v>
      </c>
      <c r="Z21" s="44">
        <v>4</v>
      </c>
      <c r="AA21" s="44">
        <v>4</v>
      </c>
      <c r="AB21" s="44">
        <v>4</v>
      </c>
      <c r="AC21" s="44">
        <v>4</v>
      </c>
      <c r="AD21" s="44">
        <v>4</v>
      </c>
      <c r="AE21" s="44">
        <v>4</v>
      </c>
      <c r="AF21" s="44">
        <v>4</v>
      </c>
      <c r="AG21" s="44">
        <v>4</v>
      </c>
      <c r="AH21" s="44">
        <v>4</v>
      </c>
      <c r="AI21" s="45">
        <f t="shared" si="31"/>
        <v>117</v>
      </c>
      <c r="BY21" s="11"/>
      <c r="BZ21" s="11"/>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40"/>
      <c r="B23" s="41"/>
      <c r="C23" s="42" t="s">
        <v>13</v>
      </c>
      <c r="D23" s="44">
        <v>12</v>
      </c>
      <c r="E23" s="44">
        <v>12</v>
      </c>
      <c r="F23" s="44">
        <v>10</v>
      </c>
      <c r="G23" s="44">
        <v>9</v>
      </c>
      <c r="H23" s="44">
        <v>8</v>
      </c>
      <c r="I23" s="44">
        <v>9</v>
      </c>
      <c r="J23" s="44">
        <v>7</v>
      </c>
      <c r="K23" s="44">
        <v>8</v>
      </c>
      <c r="L23" s="44">
        <v>10</v>
      </c>
      <c r="M23" s="44">
        <v>12</v>
      </c>
      <c r="N23" s="44">
        <v>11</v>
      </c>
      <c r="O23" s="44">
        <v>9</v>
      </c>
      <c r="P23" s="44">
        <v>8</v>
      </c>
      <c r="Q23" s="44">
        <v>13</v>
      </c>
      <c r="R23" s="44">
        <v>11</v>
      </c>
      <c r="S23" s="44">
        <v>12</v>
      </c>
      <c r="T23" s="44">
        <v>10</v>
      </c>
      <c r="U23" s="44">
        <v>10</v>
      </c>
      <c r="V23" s="44">
        <v>10</v>
      </c>
      <c r="W23" s="44">
        <v>11</v>
      </c>
      <c r="X23" s="44">
        <v>10</v>
      </c>
      <c r="Y23" s="44">
        <v>9</v>
      </c>
      <c r="Z23" s="44">
        <v>9</v>
      </c>
      <c r="AA23" s="44">
        <v>8</v>
      </c>
      <c r="AB23" s="44">
        <v>11</v>
      </c>
      <c r="AC23" s="44">
        <v>13</v>
      </c>
      <c r="AD23" s="44">
        <v>14</v>
      </c>
      <c r="AE23" s="44">
        <v>11</v>
      </c>
      <c r="AF23" s="44">
        <v>10</v>
      </c>
      <c r="AG23" s="44">
        <v>10</v>
      </c>
      <c r="AH23" s="33">
        <v>10</v>
      </c>
      <c r="AI23" s="45">
        <f t="shared" si="31"/>
        <v>317</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48" t="s">
        <v>9</v>
      </c>
      <c r="B25" s="48"/>
      <c r="C25" s="49"/>
      <c r="D25" s="50">
        <v>94</v>
      </c>
      <c r="E25" s="51">
        <v>76</v>
      </c>
      <c r="F25" s="51">
        <v>84</v>
      </c>
      <c r="G25" s="51">
        <v>71</v>
      </c>
      <c r="H25" s="51">
        <v>91</v>
      </c>
      <c r="I25" s="51">
        <v>64</v>
      </c>
      <c r="J25" s="51">
        <v>80</v>
      </c>
      <c r="K25" s="51">
        <v>80</v>
      </c>
      <c r="L25" s="51">
        <v>69</v>
      </c>
      <c r="M25" s="51">
        <v>103</v>
      </c>
      <c r="N25" s="51">
        <v>93</v>
      </c>
      <c r="O25" s="51">
        <v>87</v>
      </c>
      <c r="P25" s="51">
        <v>76</v>
      </c>
      <c r="Q25" s="51">
        <v>76</v>
      </c>
      <c r="R25" s="51">
        <v>106</v>
      </c>
      <c r="S25" s="51">
        <v>92</v>
      </c>
      <c r="T25" s="51">
        <v>82</v>
      </c>
      <c r="U25" s="51">
        <v>72</v>
      </c>
      <c r="V25" s="51">
        <v>80</v>
      </c>
      <c r="W25" s="51">
        <v>71</v>
      </c>
      <c r="X25" s="51">
        <v>108</v>
      </c>
      <c r="Y25" s="51">
        <v>88</v>
      </c>
      <c r="Z25" s="51">
        <v>72</v>
      </c>
      <c r="AA25" s="51">
        <v>87</v>
      </c>
      <c r="AB25" s="51">
        <v>70</v>
      </c>
      <c r="AC25" s="51">
        <v>87</v>
      </c>
      <c r="AD25" s="51">
        <v>80</v>
      </c>
      <c r="AE25" s="51">
        <v>73</v>
      </c>
      <c r="AF25" s="51">
        <v>101</v>
      </c>
      <c r="AG25" s="51">
        <v>91</v>
      </c>
      <c r="AH25" s="51">
        <v>85</v>
      </c>
      <c r="AI25" s="52">
        <f aca="true" t="shared" si="32" ref="AI25:AI45">SUM(D25:AH25)</f>
        <v>2589</v>
      </c>
      <c r="AS25" s="10"/>
      <c r="BY25" s="46"/>
      <c r="BZ25" s="46"/>
      <c r="CA25" s="46"/>
      <c r="CB25" s="46"/>
      <c r="CC25" s="46"/>
      <c r="CD25" s="46"/>
      <c r="CE25" s="46"/>
      <c r="CF25" s="46"/>
      <c r="CG25" s="46"/>
      <c r="CH25" s="46"/>
      <c r="CI25" s="46"/>
    </row>
    <row r="26" spans="1:87" s="53" customFormat="1" ht="12.75" customHeight="1">
      <c r="A26" s="54" t="s">
        <v>12</v>
      </c>
      <c r="B26" s="54"/>
      <c r="C26" s="55"/>
      <c r="D26" s="57">
        <v>113</v>
      </c>
      <c r="E26" s="57">
        <v>91</v>
      </c>
      <c r="F26" s="57">
        <v>100</v>
      </c>
      <c r="G26" s="57">
        <v>84</v>
      </c>
      <c r="H26" s="57">
        <v>100</v>
      </c>
      <c r="I26" s="57">
        <v>101</v>
      </c>
      <c r="J26" s="57">
        <v>102</v>
      </c>
      <c r="K26" s="57">
        <v>127</v>
      </c>
      <c r="L26" s="57">
        <v>99</v>
      </c>
      <c r="M26" s="57">
        <v>125</v>
      </c>
      <c r="N26" s="57">
        <v>116</v>
      </c>
      <c r="O26" s="57">
        <v>98</v>
      </c>
      <c r="P26" s="57">
        <v>97</v>
      </c>
      <c r="Q26" s="57">
        <v>73</v>
      </c>
      <c r="R26" s="57">
        <v>119</v>
      </c>
      <c r="S26" s="57">
        <v>95</v>
      </c>
      <c r="T26" s="57">
        <v>114</v>
      </c>
      <c r="U26" s="57">
        <v>89</v>
      </c>
      <c r="V26" s="57">
        <v>78</v>
      </c>
      <c r="W26" s="57">
        <v>94</v>
      </c>
      <c r="X26" s="57">
        <v>109</v>
      </c>
      <c r="Y26" s="57">
        <v>113</v>
      </c>
      <c r="Z26" s="57">
        <v>93</v>
      </c>
      <c r="AA26" s="57">
        <v>104</v>
      </c>
      <c r="AB26" s="57">
        <v>67</v>
      </c>
      <c r="AC26" s="57">
        <v>86</v>
      </c>
      <c r="AD26" s="57">
        <v>98</v>
      </c>
      <c r="AE26" s="57">
        <v>78</v>
      </c>
      <c r="AF26" s="57">
        <v>100</v>
      </c>
      <c r="AG26" s="57">
        <v>88</v>
      </c>
      <c r="AH26" s="57">
        <v>95</v>
      </c>
      <c r="AI26" s="58">
        <f t="shared" si="32"/>
        <v>3046</v>
      </c>
      <c r="AS26" s="10"/>
      <c r="BY26" s="46"/>
      <c r="BZ26" s="46"/>
      <c r="CA26" s="46"/>
      <c r="CB26" s="46"/>
      <c r="CC26" s="46"/>
      <c r="CD26" s="46"/>
      <c r="CE26" s="46"/>
      <c r="CF26" s="46"/>
      <c r="CG26" s="46"/>
      <c r="CH26" s="46"/>
      <c r="CI26" s="46"/>
    </row>
    <row r="27" spans="1:87" s="53" customFormat="1" ht="12.75" customHeight="1">
      <c r="A27" s="59" t="s">
        <v>14</v>
      </c>
      <c r="B27" s="60" t="s">
        <v>29</v>
      </c>
      <c r="C27" s="61"/>
      <c r="D27" s="62">
        <v>340</v>
      </c>
      <c r="E27" s="47">
        <v>245</v>
      </c>
      <c r="F27" s="47">
        <v>262</v>
      </c>
      <c r="G27" s="47">
        <v>271</v>
      </c>
      <c r="H27" s="47">
        <v>237</v>
      </c>
      <c r="I27" s="47">
        <v>283</v>
      </c>
      <c r="J27" s="47">
        <v>308</v>
      </c>
      <c r="K27" s="47">
        <v>335</v>
      </c>
      <c r="L27" s="47">
        <v>252</v>
      </c>
      <c r="M27" s="47">
        <v>274</v>
      </c>
      <c r="N27" s="47">
        <v>255</v>
      </c>
      <c r="O27" s="47">
        <v>270</v>
      </c>
      <c r="P27" s="47">
        <v>277</v>
      </c>
      <c r="Q27" s="47">
        <v>238</v>
      </c>
      <c r="R27" s="47">
        <v>279</v>
      </c>
      <c r="S27" s="47">
        <v>197</v>
      </c>
      <c r="T27" s="47">
        <v>222</v>
      </c>
      <c r="U27" s="47">
        <v>191</v>
      </c>
      <c r="V27" s="47">
        <v>189</v>
      </c>
      <c r="W27" s="47">
        <v>231</v>
      </c>
      <c r="X27" s="47">
        <v>181</v>
      </c>
      <c r="Y27" s="47">
        <v>248</v>
      </c>
      <c r="Z27" s="47">
        <v>197</v>
      </c>
      <c r="AA27" s="47">
        <v>178</v>
      </c>
      <c r="AB27" s="47">
        <v>145</v>
      </c>
      <c r="AC27" s="47">
        <v>185</v>
      </c>
      <c r="AD27" s="47">
        <v>172</v>
      </c>
      <c r="AE27" s="47">
        <v>180</v>
      </c>
      <c r="AF27" s="47">
        <v>194</v>
      </c>
      <c r="AG27" s="47">
        <v>167</v>
      </c>
      <c r="AH27" s="47">
        <v>204</v>
      </c>
      <c r="AI27" s="39">
        <f t="shared" si="32"/>
        <v>7207</v>
      </c>
      <c r="AS27" s="10"/>
      <c r="AT27" s="10"/>
      <c r="AU27" s="10"/>
      <c r="BY27" s="46"/>
      <c r="BZ27" s="46"/>
      <c r="CA27" s="46"/>
      <c r="CB27" s="46"/>
      <c r="CC27" s="46"/>
      <c r="CD27" s="46"/>
      <c r="CE27" s="46"/>
      <c r="CF27" s="46"/>
      <c r="CG27" s="46"/>
      <c r="CH27" s="46"/>
      <c r="CI27" s="46"/>
    </row>
    <row r="28" spans="1:87" s="53" customFormat="1" ht="12.75" customHeight="1">
      <c r="A28" s="59"/>
      <c r="B28" s="63" t="s">
        <v>30</v>
      </c>
      <c r="C28" s="64"/>
      <c r="D28" s="32">
        <v>268</v>
      </c>
      <c r="E28" s="33">
        <v>204</v>
      </c>
      <c r="F28" s="33">
        <v>222</v>
      </c>
      <c r="G28" s="33">
        <v>210</v>
      </c>
      <c r="H28" s="33">
        <v>190</v>
      </c>
      <c r="I28" s="33">
        <v>232</v>
      </c>
      <c r="J28" s="33">
        <v>232</v>
      </c>
      <c r="K28" s="33">
        <v>276</v>
      </c>
      <c r="L28" s="33">
        <v>194</v>
      </c>
      <c r="M28" s="33">
        <v>226</v>
      </c>
      <c r="N28" s="33">
        <v>193</v>
      </c>
      <c r="O28" s="33">
        <v>209</v>
      </c>
      <c r="P28" s="33">
        <v>211</v>
      </c>
      <c r="Q28" s="33">
        <v>184</v>
      </c>
      <c r="R28" s="33">
        <v>210</v>
      </c>
      <c r="S28" s="33">
        <v>158</v>
      </c>
      <c r="T28" s="33">
        <v>174</v>
      </c>
      <c r="U28" s="33">
        <v>155</v>
      </c>
      <c r="V28" s="33">
        <v>141</v>
      </c>
      <c r="W28" s="33">
        <v>178</v>
      </c>
      <c r="X28" s="33">
        <v>151</v>
      </c>
      <c r="Y28" s="33">
        <v>185</v>
      </c>
      <c r="Z28" s="33">
        <v>161</v>
      </c>
      <c r="AA28" s="47">
        <v>141</v>
      </c>
      <c r="AB28" s="47">
        <v>107</v>
      </c>
      <c r="AC28" s="33">
        <v>142</v>
      </c>
      <c r="AD28" s="33">
        <v>132</v>
      </c>
      <c r="AE28" s="47">
        <v>137</v>
      </c>
      <c r="AF28" s="47">
        <v>152</v>
      </c>
      <c r="AG28" s="47">
        <v>129</v>
      </c>
      <c r="AH28" s="47">
        <v>157</v>
      </c>
      <c r="AI28" s="34">
        <f t="shared" si="32"/>
        <v>5661</v>
      </c>
      <c r="AS28" s="10"/>
      <c r="AT28" s="10"/>
      <c r="AU28" s="10"/>
      <c r="BY28" s="46"/>
      <c r="BZ28" s="46"/>
      <c r="CA28" s="46"/>
      <c r="CB28" s="46"/>
      <c r="CC28" s="46"/>
      <c r="CD28" s="46"/>
      <c r="CE28" s="46"/>
      <c r="CF28" s="46"/>
      <c r="CG28" s="46"/>
      <c r="CH28" s="46"/>
      <c r="CI28" s="46"/>
    </row>
    <row r="29" spans="1:87" s="53" customFormat="1" ht="12.75" customHeight="1">
      <c r="A29" s="59" t="s">
        <v>16</v>
      </c>
      <c r="B29" s="60" t="s">
        <v>29</v>
      </c>
      <c r="C29" s="61"/>
      <c r="D29" s="62">
        <v>111</v>
      </c>
      <c r="E29" s="47">
        <v>95</v>
      </c>
      <c r="F29" s="47">
        <v>90</v>
      </c>
      <c r="G29" s="47">
        <v>72</v>
      </c>
      <c r="H29" s="47">
        <v>53</v>
      </c>
      <c r="I29" s="47">
        <v>72</v>
      </c>
      <c r="J29" s="47">
        <v>79</v>
      </c>
      <c r="K29" s="47">
        <v>81</v>
      </c>
      <c r="L29" s="47">
        <v>92</v>
      </c>
      <c r="M29" s="47">
        <v>109</v>
      </c>
      <c r="N29" s="47">
        <v>97</v>
      </c>
      <c r="O29" s="47">
        <v>87</v>
      </c>
      <c r="P29" s="47">
        <v>73</v>
      </c>
      <c r="Q29" s="47">
        <v>63</v>
      </c>
      <c r="R29" s="47">
        <v>89</v>
      </c>
      <c r="S29" s="47">
        <v>99</v>
      </c>
      <c r="T29" s="47">
        <v>91</v>
      </c>
      <c r="U29" s="47">
        <v>99</v>
      </c>
      <c r="V29" s="47">
        <v>97</v>
      </c>
      <c r="W29" s="47">
        <v>89</v>
      </c>
      <c r="X29" s="47">
        <v>105</v>
      </c>
      <c r="Y29" s="47">
        <v>109</v>
      </c>
      <c r="Z29" s="47">
        <v>85</v>
      </c>
      <c r="AA29" s="47">
        <v>89</v>
      </c>
      <c r="AB29" s="47">
        <v>67</v>
      </c>
      <c r="AC29" s="47">
        <v>73</v>
      </c>
      <c r="AD29" s="47">
        <v>73</v>
      </c>
      <c r="AE29" s="47">
        <v>78</v>
      </c>
      <c r="AF29" s="47">
        <v>93</v>
      </c>
      <c r="AG29" s="47">
        <v>88</v>
      </c>
      <c r="AH29" s="47">
        <v>97</v>
      </c>
      <c r="AI29" s="39">
        <f t="shared" si="32"/>
        <v>2695</v>
      </c>
      <c r="AS29" s="10"/>
      <c r="AT29" s="10"/>
      <c r="AU29" s="10"/>
      <c r="BY29" s="46"/>
      <c r="BZ29" s="46"/>
      <c r="CA29" s="46"/>
      <c r="CB29" s="46"/>
      <c r="CC29" s="46"/>
      <c r="CD29" s="46"/>
      <c r="CE29" s="46"/>
      <c r="CF29" s="46"/>
      <c r="CG29" s="46"/>
      <c r="CH29" s="46"/>
      <c r="CI29" s="46"/>
    </row>
    <row r="30" spans="1:87" s="53" customFormat="1" ht="12.75" customHeight="1">
      <c r="A30" s="59"/>
      <c r="B30" s="63" t="s">
        <v>30</v>
      </c>
      <c r="C30" s="64"/>
      <c r="D30" s="32">
        <v>100</v>
      </c>
      <c r="E30" s="33">
        <v>88</v>
      </c>
      <c r="F30" s="33">
        <v>88</v>
      </c>
      <c r="G30" s="33">
        <v>72</v>
      </c>
      <c r="H30" s="33">
        <v>53</v>
      </c>
      <c r="I30" s="33">
        <v>72</v>
      </c>
      <c r="J30" s="33">
        <v>75</v>
      </c>
      <c r="K30" s="33">
        <v>81</v>
      </c>
      <c r="L30" s="33">
        <v>87</v>
      </c>
      <c r="M30" s="33">
        <v>105</v>
      </c>
      <c r="N30" s="33">
        <v>97</v>
      </c>
      <c r="O30" s="33">
        <v>85</v>
      </c>
      <c r="P30" s="33">
        <v>72</v>
      </c>
      <c r="Q30" s="33">
        <v>62</v>
      </c>
      <c r="R30" s="33">
        <v>89</v>
      </c>
      <c r="S30" s="33">
        <v>96</v>
      </c>
      <c r="T30" s="33">
        <v>88</v>
      </c>
      <c r="U30" s="33">
        <v>96</v>
      </c>
      <c r="V30" s="33">
        <v>96</v>
      </c>
      <c r="W30" s="33">
        <v>88</v>
      </c>
      <c r="X30" s="33">
        <v>100</v>
      </c>
      <c r="Y30" s="33">
        <v>105</v>
      </c>
      <c r="Z30" s="33">
        <v>82</v>
      </c>
      <c r="AA30" s="33">
        <v>82</v>
      </c>
      <c r="AB30" s="33">
        <v>67</v>
      </c>
      <c r="AC30" s="33">
        <v>73</v>
      </c>
      <c r="AD30" s="33">
        <v>72</v>
      </c>
      <c r="AE30" s="33">
        <v>76</v>
      </c>
      <c r="AF30" s="33">
        <v>92</v>
      </c>
      <c r="AG30" s="33">
        <v>84</v>
      </c>
      <c r="AH30" s="33">
        <v>92</v>
      </c>
      <c r="AI30" s="34">
        <f t="shared" si="32"/>
        <v>2615</v>
      </c>
      <c r="AS30" s="10"/>
      <c r="AT30" s="10"/>
      <c r="AU30" s="10"/>
      <c r="BY30" s="46"/>
      <c r="BZ30" s="46"/>
      <c r="CA30" s="46"/>
      <c r="CB30" s="46"/>
      <c r="CC30" s="46"/>
      <c r="CD30" s="46"/>
      <c r="CE30" s="46"/>
      <c r="CF30" s="46"/>
      <c r="CG30" s="46"/>
      <c r="CH30" s="46"/>
      <c r="CI30" s="46"/>
    </row>
    <row r="31" spans="1:87" s="53" customFormat="1" ht="12.75" customHeight="1">
      <c r="A31" s="65" t="s">
        <v>17</v>
      </c>
      <c r="B31" s="66" t="s">
        <v>31</v>
      </c>
      <c r="C31" s="61" t="s">
        <v>29</v>
      </c>
      <c r="D31" s="37">
        <v>126</v>
      </c>
      <c r="E31" s="38">
        <v>99</v>
      </c>
      <c r="F31" s="38">
        <v>123</v>
      </c>
      <c r="G31" s="38">
        <v>107</v>
      </c>
      <c r="H31" s="38">
        <v>91</v>
      </c>
      <c r="I31" s="38">
        <v>139</v>
      </c>
      <c r="J31" s="38">
        <v>165</v>
      </c>
      <c r="K31" s="38">
        <v>188</v>
      </c>
      <c r="L31" s="38">
        <v>148</v>
      </c>
      <c r="M31" s="38">
        <v>107</v>
      </c>
      <c r="N31" s="38">
        <v>147</v>
      </c>
      <c r="O31" s="38">
        <v>106</v>
      </c>
      <c r="P31" s="38">
        <v>123</v>
      </c>
      <c r="Q31" s="38">
        <v>131</v>
      </c>
      <c r="R31" s="38">
        <v>119</v>
      </c>
      <c r="S31" s="38">
        <v>92</v>
      </c>
      <c r="T31" s="38">
        <v>89</v>
      </c>
      <c r="U31" s="38">
        <v>102</v>
      </c>
      <c r="V31" s="38">
        <v>106</v>
      </c>
      <c r="W31" s="38">
        <v>96</v>
      </c>
      <c r="X31" s="67">
        <v>114</v>
      </c>
      <c r="Y31" s="67">
        <v>79</v>
      </c>
      <c r="Z31" s="67">
        <v>71</v>
      </c>
      <c r="AA31" s="67">
        <v>85</v>
      </c>
      <c r="AB31" s="67">
        <v>36</v>
      </c>
      <c r="AC31" s="38">
        <v>85</v>
      </c>
      <c r="AD31" s="67">
        <v>100</v>
      </c>
      <c r="AE31" s="67">
        <v>83</v>
      </c>
      <c r="AF31" s="67">
        <v>83</v>
      </c>
      <c r="AG31" s="67">
        <v>77</v>
      </c>
      <c r="AH31" s="67">
        <v>80</v>
      </c>
      <c r="AI31" s="39">
        <f t="shared" si="32"/>
        <v>3297</v>
      </c>
      <c r="AS31" s="10"/>
      <c r="AT31" s="10"/>
      <c r="AU31" s="10"/>
      <c r="BY31" s="46"/>
      <c r="BZ31" s="46"/>
      <c r="CA31" s="46"/>
      <c r="CB31" s="46"/>
      <c r="CC31" s="46"/>
      <c r="CD31" s="46"/>
      <c r="CE31" s="46"/>
      <c r="CF31" s="46"/>
      <c r="CG31" s="46"/>
      <c r="CH31" s="46"/>
      <c r="CI31" s="46"/>
    </row>
    <row r="32" spans="1:87" s="53" customFormat="1" ht="12.75" customHeight="1">
      <c r="A32" s="68"/>
      <c r="B32" s="63"/>
      <c r="C32" s="64" t="s">
        <v>30</v>
      </c>
      <c r="D32" s="50">
        <v>125</v>
      </c>
      <c r="E32" s="51">
        <v>99</v>
      </c>
      <c r="F32" s="51">
        <v>120</v>
      </c>
      <c r="G32" s="51">
        <v>106</v>
      </c>
      <c r="H32" s="51">
        <v>88</v>
      </c>
      <c r="I32" s="51">
        <v>137</v>
      </c>
      <c r="J32" s="51">
        <v>165</v>
      </c>
      <c r="K32" s="51">
        <v>186</v>
      </c>
      <c r="L32" s="51">
        <v>147</v>
      </c>
      <c r="M32" s="51">
        <v>107</v>
      </c>
      <c r="N32" s="51">
        <v>145</v>
      </c>
      <c r="O32" s="51">
        <v>105</v>
      </c>
      <c r="P32" s="51">
        <v>114</v>
      </c>
      <c r="Q32" s="51">
        <v>130</v>
      </c>
      <c r="R32" s="51">
        <v>117</v>
      </c>
      <c r="S32" s="51">
        <v>92</v>
      </c>
      <c r="T32" s="51">
        <v>88</v>
      </c>
      <c r="U32" s="51">
        <v>102</v>
      </c>
      <c r="V32" s="51">
        <v>105</v>
      </c>
      <c r="W32" s="51">
        <v>95</v>
      </c>
      <c r="X32" s="69">
        <v>114</v>
      </c>
      <c r="Y32" s="69">
        <v>79</v>
      </c>
      <c r="Z32" s="69">
        <v>70</v>
      </c>
      <c r="AA32" s="69">
        <v>83</v>
      </c>
      <c r="AB32" s="69">
        <v>36</v>
      </c>
      <c r="AC32" s="51">
        <v>84</v>
      </c>
      <c r="AD32" s="69">
        <v>94</v>
      </c>
      <c r="AE32" s="69">
        <v>82</v>
      </c>
      <c r="AF32" s="69">
        <v>82</v>
      </c>
      <c r="AG32" s="69">
        <v>77</v>
      </c>
      <c r="AH32" s="69">
        <v>80</v>
      </c>
      <c r="AI32" s="70">
        <f t="shared" si="32"/>
        <v>3254</v>
      </c>
      <c r="AJ32" s="53" t="e">
        <f>AI32+AI34+AI36+#REF!</f>
        <v>#REF!</v>
      </c>
      <c r="AS32" s="10"/>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v>3</v>
      </c>
      <c r="E33" s="38">
        <v>1</v>
      </c>
      <c r="F33" s="38">
        <v>2</v>
      </c>
      <c r="G33" s="38">
        <v>1</v>
      </c>
      <c r="H33" s="38">
        <v>2</v>
      </c>
      <c r="I33" s="38">
        <v>1</v>
      </c>
      <c r="J33" s="38">
        <v>2</v>
      </c>
      <c r="K33" s="38">
        <v>1</v>
      </c>
      <c r="L33" s="51" t="s">
        <v>21</v>
      </c>
      <c r="M33" s="38">
        <v>2</v>
      </c>
      <c r="N33" s="51" t="s">
        <v>21</v>
      </c>
      <c r="O33" s="38">
        <v>2</v>
      </c>
      <c r="P33" s="51" t="s">
        <v>21</v>
      </c>
      <c r="Q33" s="38">
        <v>1</v>
      </c>
      <c r="R33" s="38">
        <v>4</v>
      </c>
      <c r="S33" s="38">
        <v>2</v>
      </c>
      <c r="T33" s="51" t="s">
        <v>21</v>
      </c>
      <c r="U33" s="38">
        <v>2</v>
      </c>
      <c r="V33" s="38">
        <v>3</v>
      </c>
      <c r="W33" s="51" t="s">
        <v>21</v>
      </c>
      <c r="X33" s="51" t="s">
        <v>21</v>
      </c>
      <c r="Y33" s="51" t="s">
        <v>21</v>
      </c>
      <c r="Z33" s="67">
        <v>1</v>
      </c>
      <c r="AA33" s="67">
        <v>1</v>
      </c>
      <c r="AB33" s="67">
        <v>1</v>
      </c>
      <c r="AC33" s="38">
        <v>1</v>
      </c>
      <c r="AD33" s="67" t="s">
        <v>21</v>
      </c>
      <c r="AE33" s="67">
        <v>1</v>
      </c>
      <c r="AF33" s="67">
        <v>1</v>
      </c>
      <c r="AG33" s="67" t="s">
        <v>21</v>
      </c>
      <c r="AH33" s="67" t="s">
        <v>21</v>
      </c>
      <c r="AI33" s="39">
        <f t="shared" si="32"/>
        <v>35</v>
      </c>
      <c r="AS33" s="10"/>
      <c r="AT33" s="10"/>
      <c r="AU33" s="10"/>
      <c r="BY33" s="46"/>
      <c r="BZ33" s="46"/>
      <c r="CA33" s="46"/>
      <c r="CB33" s="46"/>
      <c r="CC33" s="46"/>
      <c r="CD33" s="46"/>
      <c r="CE33" s="46"/>
      <c r="CF33" s="46"/>
      <c r="CG33" s="46"/>
      <c r="CH33" s="46"/>
      <c r="CI33" s="46"/>
    </row>
    <row r="34" spans="1:87" s="53" customFormat="1" ht="12.75" customHeight="1">
      <c r="A34" s="68"/>
      <c r="B34" s="63"/>
      <c r="C34" s="64" t="s">
        <v>30</v>
      </c>
      <c r="D34" s="50">
        <v>3</v>
      </c>
      <c r="E34" s="51">
        <v>1</v>
      </c>
      <c r="F34" s="51">
        <v>2</v>
      </c>
      <c r="G34" s="51">
        <v>1</v>
      </c>
      <c r="H34" s="51">
        <v>1</v>
      </c>
      <c r="I34" s="51">
        <v>1</v>
      </c>
      <c r="J34" s="51">
        <v>2</v>
      </c>
      <c r="K34" s="51">
        <v>1</v>
      </c>
      <c r="L34" s="51" t="s">
        <v>21</v>
      </c>
      <c r="M34" s="51">
        <v>2</v>
      </c>
      <c r="N34" s="51" t="s">
        <v>21</v>
      </c>
      <c r="O34" s="51">
        <v>2</v>
      </c>
      <c r="P34" s="51" t="s">
        <v>21</v>
      </c>
      <c r="Q34" s="51">
        <v>1</v>
      </c>
      <c r="R34" s="51">
        <v>4</v>
      </c>
      <c r="S34" s="51">
        <v>2</v>
      </c>
      <c r="T34" s="51" t="s">
        <v>21</v>
      </c>
      <c r="U34" s="51">
        <v>2</v>
      </c>
      <c r="V34" s="51">
        <v>3</v>
      </c>
      <c r="W34" s="51" t="s">
        <v>21</v>
      </c>
      <c r="X34" s="51" t="s">
        <v>21</v>
      </c>
      <c r="Y34" s="51" t="s">
        <v>21</v>
      </c>
      <c r="Z34" s="69">
        <v>1</v>
      </c>
      <c r="AA34" s="69">
        <v>1</v>
      </c>
      <c r="AB34" s="69">
        <v>1</v>
      </c>
      <c r="AC34" s="51">
        <v>1</v>
      </c>
      <c r="AD34" s="69" t="s">
        <v>21</v>
      </c>
      <c r="AE34" s="69">
        <v>1</v>
      </c>
      <c r="AF34" s="69">
        <v>1</v>
      </c>
      <c r="AG34" s="69" t="s">
        <v>21</v>
      </c>
      <c r="AH34" s="69" t="s">
        <v>21</v>
      </c>
      <c r="AI34" s="70">
        <f t="shared" si="32"/>
        <v>34</v>
      </c>
      <c r="AS34" s="10"/>
      <c r="AT34" s="10"/>
      <c r="AU34" s="10"/>
      <c r="BY34" s="46"/>
      <c r="BZ34" s="46"/>
      <c r="CA34" s="46"/>
      <c r="CB34" s="46"/>
      <c r="CC34" s="46"/>
      <c r="CD34" s="46"/>
      <c r="CE34" s="46"/>
      <c r="CF34" s="46"/>
      <c r="CG34" s="46"/>
      <c r="CH34" s="46"/>
      <c r="CI34" s="46"/>
    </row>
    <row r="35" spans="1:87" s="53" customFormat="1" ht="12.75" customHeight="1">
      <c r="A35" s="68"/>
      <c r="B35" s="71" t="s">
        <v>33</v>
      </c>
      <c r="C35" s="61" t="s">
        <v>29</v>
      </c>
      <c r="D35" s="72">
        <v>158</v>
      </c>
      <c r="E35" s="73">
        <v>139</v>
      </c>
      <c r="F35" s="73">
        <v>144</v>
      </c>
      <c r="G35" s="73">
        <v>134</v>
      </c>
      <c r="H35" s="73">
        <v>126</v>
      </c>
      <c r="I35" s="73">
        <v>134</v>
      </c>
      <c r="J35" s="73">
        <v>131</v>
      </c>
      <c r="K35" s="73">
        <v>165</v>
      </c>
      <c r="L35" s="73">
        <v>140</v>
      </c>
      <c r="M35" s="73">
        <v>156</v>
      </c>
      <c r="N35" s="73">
        <v>154</v>
      </c>
      <c r="O35" s="73">
        <v>157</v>
      </c>
      <c r="P35" s="73">
        <v>123</v>
      </c>
      <c r="Q35" s="73">
        <v>132</v>
      </c>
      <c r="R35" s="73">
        <v>159</v>
      </c>
      <c r="S35" s="73">
        <v>137</v>
      </c>
      <c r="T35" s="73">
        <v>148</v>
      </c>
      <c r="U35" s="73">
        <v>138</v>
      </c>
      <c r="V35" s="73">
        <v>114</v>
      </c>
      <c r="W35" s="73">
        <v>138</v>
      </c>
      <c r="X35" s="74">
        <v>135</v>
      </c>
      <c r="Y35" s="74">
        <v>157</v>
      </c>
      <c r="Z35" s="74">
        <v>140</v>
      </c>
      <c r="AA35" s="74">
        <v>131</v>
      </c>
      <c r="AB35" s="74">
        <v>107</v>
      </c>
      <c r="AC35" s="73">
        <v>118</v>
      </c>
      <c r="AD35" s="74">
        <v>135</v>
      </c>
      <c r="AE35" s="74">
        <v>115</v>
      </c>
      <c r="AF35" s="74">
        <v>154</v>
      </c>
      <c r="AG35" s="74">
        <v>153</v>
      </c>
      <c r="AH35" s="74">
        <v>147</v>
      </c>
      <c r="AI35" s="75">
        <f t="shared" si="32"/>
        <v>4319</v>
      </c>
      <c r="AS35" s="10"/>
      <c r="AV35" s="10"/>
      <c r="AW35" s="10"/>
      <c r="BY35" s="46"/>
      <c r="BZ35" s="46"/>
      <c r="CA35" s="46"/>
      <c r="CB35" s="46"/>
      <c r="CC35" s="46"/>
      <c r="CD35" s="46"/>
      <c r="CE35" s="46"/>
      <c r="CF35" s="46"/>
      <c r="CG35" s="46"/>
      <c r="CH35" s="46"/>
      <c r="CI35" s="46"/>
    </row>
    <row r="36" spans="1:87" s="53" customFormat="1" ht="12.75" customHeight="1">
      <c r="A36" s="68"/>
      <c r="B36" s="63"/>
      <c r="C36" s="76" t="s">
        <v>30</v>
      </c>
      <c r="D36" s="32">
        <v>155</v>
      </c>
      <c r="E36" s="33">
        <v>127</v>
      </c>
      <c r="F36" s="33">
        <v>141</v>
      </c>
      <c r="G36" s="33">
        <v>128</v>
      </c>
      <c r="H36" s="33">
        <v>120</v>
      </c>
      <c r="I36" s="33">
        <v>129</v>
      </c>
      <c r="J36" s="33">
        <v>130</v>
      </c>
      <c r="K36" s="33">
        <v>165</v>
      </c>
      <c r="L36" s="33">
        <v>136</v>
      </c>
      <c r="M36" s="33">
        <v>152</v>
      </c>
      <c r="N36" s="33">
        <v>150</v>
      </c>
      <c r="O36" s="33">
        <v>147</v>
      </c>
      <c r="P36" s="51">
        <v>119</v>
      </c>
      <c r="Q36" s="51">
        <v>127</v>
      </c>
      <c r="R36" s="51">
        <v>155</v>
      </c>
      <c r="S36" s="51">
        <v>129</v>
      </c>
      <c r="T36" s="51">
        <v>147</v>
      </c>
      <c r="U36" s="51">
        <v>134</v>
      </c>
      <c r="V36" s="51">
        <v>113</v>
      </c>
      <c r="W36" s="51">
        <v>136</v>
      </c>
      <c r="X36" s="69">
        <v>133</v>
      </c>
      <c r="Y36" s="69">
        <v>154</v>
      </c>
      <c r="Z36" s="69">
        <v>130</v>
      </c>
      <c r="AA36" s="69">
        <v>127</v>
      </c>
      <c r="AB36" s="69">
        <v>104</v>
      </c>
      <c r="AC36" s="51">
        <v>112</v>
      </c>
      <c r="AD36" s="69">
        <v>131</v>
      </c>
      <c r="AE36" s="69">
        <v>113</v>
      </c>
      <c r="AF36" s="69">
        <v>152</v>
      </c>
      <c r="AG36" s="69">
        <v>141</v>
      </c>
      <c r="AH36" s="69">
        <v>147</v>
      </c>
      <c r="AI36" s="34">
        <f t="shared" si="32"/>
        <v>4184</v>
      </c>
      <c r="AS36" s="10"/>
      <c r="AV36" s="10"/>
      <c r="AW36" s="10"/>
      <c r="BY36" s="46"/>
      <c r="BZ36" s="46"/>
      <c r="CA36" s="46"/>
      <c r="CB36" s="46"/>
      <c r="CC36" s="46"/>
      <c r="CD36" s="46"/>
      <c r="CE36" s="46"/>
      <c r="CF36" s="46"/>
      <c r="CG36" s="46"/>
      <c r="CH36" s="46"/>
      <c r="CI36" s="46"/>
    </row>
    <row r="37" spans="1:87" s="53" customFormat="1" ht="12.75" customHeight="1">
      <c r="A37" s="68"/>
      <c r="B37" s="71" t="s">
        <v>34</v>
      </c>
      <c r="C37" s="76" t="s">
        <v>30</v>
      </c>
      <c r="D37" s="72">
        <v>22</v>
      </c>
      <c r="E37" s="73">
        <v>21</v>
      </c>
      <c r="F37" s="73">
        <v>23</v>
      </c>
      <c r="G37" s="73">
        <v>18</v>
      </c>
      <c r="H37" s="73">
        <v>17</v>
      </c>
      <c r="I37" s="73">
        <v>17</v>
      </c>
      <c r="J37" s="73">
        <v>17</v>
      </c>
      <c r="K37" s="73">
        <v>18</v>
      </c>
      <c r="L37" s="73">
        <v>15</v>
      </c>
      <c r="M37" s="73">
        <v>23</v>
      </c>
      <c r="N37" s="73">
        <v>27</v>
      </c>
      <c r="O37" s="73">
        <v>13</v>
      </c>
      <c r="P37" s="73">
        <v>15</v>
      </c>
      <c r="Q37" s="73">
        <v>15</v>
      </c>
      <c r="R37" s="73">
        <v>24</v>
      </c>
      <c r="S37" s="73">
        <v>30</v>
      </c>
      <c r="T37" s="73">
        <v>35</v>
      </c>
      <c r="U37" s="73">
        <v>22</v>
      </c>
      <c r="V37" s="73">
        <v>14</v>
      </c>
      <c r="W37" s="73">
        <v>20</v>
      </c>
      <c r="X37" s="74">
        <v>21</v>
      </c>
      <c r="Y37" s="74">
        <v>15</v>
      </c>
      <c r="Z37" s="74">
        <v>16</v>
      </c>
      <c r="AA37" s="74">
        <v>24</v>
      </c>
      <c r="AB37" s="74">
        <v>21</v>
      </c>
      <c r="AC37" s="73">
        <v>29</v>
      </c>
      <c r="AD37" s="74">
        <v>18</v>
      </c>
      <c r="AE37" s="74">
        <v>21</v>
      </c>
      <c r="AF37" s="74">
        <v>20</v>
      </c>
      <c r="AG37" s="74">
        <v>31</v>
      </c>
      <c r="AH37" s="74">
        <v>26</v>
      </c>
      <c r="AI37" s="77">
        <f t="shared" si="32"/>
        <v>648</v>
      </c>
      <c r="AS37" s="10"/>
      <c r="AV37" s="10"/>
      <c r="AW37" s="10"/>
      <c r="BY37" s="46"/>
      <c r="BZ37" s="46"/>
      <c r="CA37" s="46"/>
      <c r="CB37" s="46"/>
      <c r="CC37" s="46"/>
      <c r="CD37" s="46"/>
      <c r="CE37" s="46"/>
      <c r="CF37" s="46"/>
      <c r="CG37" s="46"/>
      <c r="CH37" s="46"/>
      <c r="CI37" s="46"/>
    </row>
    <row r="38" spans="1:87" s="53" customFormat="1" ht="12.75" customHeight="1">
      <c r="A38" s="81" t="s">
        <v>19</v>
      </c>
      <c r="B38" s="60" t="s">
        <v>35</v>
      </c>
      <c r="C38" s="61"/>
      <c r="D38" s="47">
        <v>8</v>
      </c>
      <c r="E38" s="47">
        <v>6</v>
      </c>
      <c r="F38" s="47">
        <v>6</v>
      </c>
      <c r="G38" s="47">
        <v>3</v>
      </c>
      <c r="H38" s="47">
        <v>6</v>
      </c>
      <c r="I38" s="47">
        <v>11</v>
      </c>
      <c r="J38" s="47">
        <v>8</v>
      </c>
      <c r="K38" s="47">
        <v>8</v>
      </c>
      <c r="L38" s="47">
        <v>2</v>
      </c>
      <c r="M38" s="47">
        <v>9</v>
      </c>
      <c r="N38" s="47">
        <v>4</v>
      </c>
      <c r="O38" s="47">
        <v>7</v>
      </c>
      <c r="P38" s="47">
        <v>4</v>
      </c>
      <c r="Q38" s="47">
        <v>5</v>
      </c>
      <c r="R38" s="47">
        <v>6</v>
      </c>
      <c r="S38" s="47">
        <v>4</v>
      </c>
      <c r="T38" s="47">
        <v>7</v>
      </c>
      <c r="U38" s="47">
        <v>4</v>
      </c>
      <c r="V38" s="47">
        <v>8</v>
      </c>
      <c r="W38" s="47">
        <v>5</v>
      </c>
      <c r="X38" s="47">
        <v>2</v>
      </c>
      <c r="Y38" s="47">
        <v>3</v>
      </c>
      <c r="Z38" s="47">
        <v>3</v>
      </c>
      <c r="AA38" s="47">
        <v>1</v>
      </c>
      <c r="AB38" s="47">
        <v>4</v>
      </c>
      <c r="AC38" s="47">
        <v>6</v>
      </c>
      <c r="AD38" s="47">
        <v>4</v>
      </c>
      <c r="AE38" s="47">
        <v>2</v>
      </c>
      <c r="AF38" s="47">
        <v>9</v>
      </c>
      <c r="AG38" s="47">
        <v>5</v>
      </c>
      <c r="AH38" s="47">
        <v>7</v>
      </c>
      <c r="AI38" s="39">
        <f t="shared" si="32"/>
        <v>167</v>
      </c>
      <c r="AS38" s="10"/>
      <c r="AV38" s="10"/>
      <c r="AW38" s="10"/>
      <c r="AX38" s="10"/>
      <c r="AY38" s="10"/>
      <c r="BY38" s="46"/>
      <c r="BZ38" s="46"/>
      <c r="CA38" s="46"/>
      <c r="CB38" s="46"/>
      <c r="CC38" s="46"/>
      <c r="CD38" s="46"/>
      <c r="CE38" s="46"/>
      <c r="CF38" s="46"/>
      <c r="CG38" s="46"/>
      <c r="CH38" s="46"/>
      <c r="CI38" s="46"/>
    </row>
    <row r="39" spans="1:87" s="53" customFormat="1" ht="12.75" customHeight="1">
      <c r="A39" s="82"/>
      <c r="B39" s="83" t="s">
        <v>36</v>
      </c>
      <c r="C39" s="64"/>
      <c r="D39" s="33">
        <v>35</v>
      </c>
      <c r="E39" s="33">
        <v>31</v>
      </c>
      <c r="F39" s="33">
        <v>35</v>
      </c>
      <c r="G39" s="33">
        <v>36</v>
      </c>
      <c r="H39" s="33">
        <v>27</v>
      </c>
      <c r="I39" s="33">
        <v>26</v>
      </c>
      <c r="J39" s="33">
        <v>15</v>
      </c>
      <c r="K39" s="33">
        <v>25</v>
      </c>
      <c r="L39" s="33">
        <v>23</v>
      </c>
      <c r="M39" s="33">
        <v>35</v>
      </c>
      <c r="N39" s="33">
        <v>30</v>
      </c>
      <c r="O39" s="33">
        <v>37</v>
      </c>
      <c r="P39" s="33">
        <v>23</v>
      </c>
      <c r="Q39" s="33">
        <v>27</v>
      </c>
      <c r="R39" s="33">
        <v>36</v>
      </c>
      <c r="S39" s="33">
        <v>29</v>
      </c>
      <c r="T39" s="33">
        <v>28</v>
      </c>
      <c r="U39" s="33">
        <v>27</v>
      </c>
      <c r="V39" s="33">
        <v>35</v>
      </c>
      <c r="W39" s="33">
        <v>30</v>
      </c>
      <c r="X39" s="33">
        <v>26</v>
      </c>
      <c r="Y39" s="33">
        <v>41</v>
      </c>
      <c r="Z39" s="33">
        <v>34</v>
      </c>
      <c r="AA39" s="33">
        <v>36</v>
      </c>
      <c r="AB39" s="33">
        <v>26</v>
      </c>
      <c r="AC39" s="33">
        <v>29</v>
      </c>
      <c r="AD39" s="33">
        <v>17</v>
      </c>
      <c r="AE39" s="33">
        <v>30</v>
      </c>
      <c r="AF39" s="33">
        <v>38</v>
      </c>
      <c r="AG39" s="33">
        <v>32</v>
      </c>
      <c r="AH39" s="33">
        <v>27</v>
      </c>
      <c r="AI39" s="34">
        <f t="shared" si="32"/>
        <v>926</v>
      </c>
      <c r="AX39" s="10"/>
      <c r="AY39" s="10"/>
      <c r="BY39" s="46"/>
      <c r="BZ39" s="46"/>
      <c r="CA39" s="46"/>
      <c r="CB39" s="46"/>
      <c r="CC39" s="46"/>
      <c r="CD39" s="46"/>
      <c r="CE39" s="46"/>
      <c r="CF39" s="46"/>
      <c r="CG39" s="46"/>
      <c r="CH39" s="46"/>
      <c r="CI39" s="46"/>
    </row>
    <row r="40" spans="1:87" s="53" customFormat="1" ht="12.75" customHeight="1">
      <c r="A40" s="54" t="s">
        <v>20</v>
      </c>
      <c r="B40" s="84"/>
      <c r="C40" s="85"/>
      <c r="D40" s="62">
        <v>264</v>
      </c>
      <c r="E40" s="47">
        <v>207</v>
      </c>
      <c r="F40" s="47">
        <v>239</v>
      </c>
      <c r="G40" s="47">
        <v>189</v>
      </c>
      <c r="H40" s="47">
        <v>172</v>
      </c>
      <c r="I40" s="47">
        <v>233</v>
      </c>
      <c r="J40" s="47">
        <v>226</v>
      </c>
      <c r="K40" s="47">
        <v>233</v>
      </c>
      <c r="L40" s="47">
        <v>244</v>
      </c>
      <c r="M40" s="47">
        <v>282</v>
      </c>
      <c r="N40" s="47">
        <v>217</v>
      </c>
      <c r="O40" s="47">
        <v>235</v>
      </c>
      <c r="P40" s="47">
        <v>201</v>
      </c>
      <c r="Q40" s="47">
        <v>283</v>
      </c>
      <c r="R40" s="47">
        <v>189</v>
      </c>
      <c r="S40" s="47">
        <v>182</v>
      </c>
      <c r="T40" s="47">
        <v>215</v>
      </c>
      <c r="U40" s="47">
        <v>178</v>
      </c>
      <c r="V40" s="47">
        <v>187</v>
      </c>
      <c r="W40" s="47">
        <v>233</v>
      </c>
      <c r="X40" s="47">
        <v>206</v>
      </c>
      <c r="Y40" s="47">
        <v>205</v>
      </c>
      <c r="Z40" s="47">
        <v>194</v>
      </c>
      <c r="AA40" s="47">
        <v>178</v>
      </c>
      <c r="AB40" s="47">
        <v>132</v>
      </c>
      <c r="AC40" s="47">
        <v>177</v>
      </c>
      <c r="AD40" s="47">
        <v>181</v>
      </c>
      <c r="AE40" s="47">
        <v>125</v>
      </c>
      <c r="AF40" s="47">
        <v>199</v>
      </c>
      <c r="AG40" s="47">
        <v>200</v>
      </c>
      <c r="AH40" s="47">
        <v>189</v>
      </c>
      <c r="AI40" s="70">
        <f t="shared" si="32"/>
        <v>6395</v>
      </c>
      <c r="AX40" s="10"/>
      <c r="AY40" s="10"/>
      <c r="BY40" s="46"/>
      <c r="BZ40" s="46"/>
      <c r="CA40" s="46"/>
      <c r="CB40" s="46"/>
      <c r="CC40" s="46"/>
      <c r="CD40" s="46"/>
      <c r="CE40" s="46"/>
      <c r="CF40" s="46"/>
      <c r="CG40" s="46"/>
      <c r="CH40" s="46"/>
      <c r="CI40" s="46"/>
    </row>
    <row r="41" spans="1:87" s="53" customFormat="1" ht="12.75" customHeight="1">
      <c r="A41" s="54" t="s">
        <v>22</v>
      </c>
      <c r="B41" s="84"/>
      <c r="C41" s="85"/>
      <c r="D41" s="62"/>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70">
        <f t="shared" si="32"/>
        <v>0</v>
      </c>
      <c r="AX41" s="10"/>
      <c r="AY41" s="10"/>
      <c r="BY41" s="46"/>
      <c r="BZ41" s="46"/>
      <c r="CA41" s="46"/>
      <c r="CB41" s="46"/>
      <c r="CC41" s="46"/>
      <c r="CD41" s="46"/>
      <c r="CE41" s="46"/>
      <c r="CF41" s="46"/>
      <c r="CG41" s="46"/>
      <c r="CH41" s="46"/>
      <c r="CI41" s="46"/>
    </row>
    <row r="42" spans="1:87" s="53" customFormat="1" ht="12.75" customHeight="1">
      <c r="A42" s="81" t="s">
        <v>23</v>
      </c>
      <c r="B42" s="60" t="s">
        <v>33</v>
      </c>
      <c r="C42" s="61"/>
      <c r="D42" s="38">
        <v>101</v>
      </c>
      <c r="E42" s="38">
        <v>92</v>
      </c>
      <c r="F42" s="38">
        <v>107</v>
      </c>
      <c r="G42" s="38">
        <v>89</v>
      </c>
      <c r="H42" s="38">
        <v>86</v>
      </c>
      <c r="I42" s="38">
        <v>68</v>
      </c>
      <c r="J42" s="38">
        <v>82</v>
      </c>
      <c r="K42" s="38">
        <v>84</v>
      </c>
      <c r="L42" s="38">
        <v>74</v>
      </c>
      <c r="M42" s="38">
        <v>114</v>
      </c>
      <c r="N42" s="38">
        <v>114</v>
      </c>
      <c r="O42" s="38">
        <v>101</v>
      </c>
      <c r="P42" s="38">
        <v>96</v>
      </c>
      <c r="Q42" s="38">
        <v>72</v>
      </c>
      <c r="R42" s="38">
        <v>128</v>
      </c>
      <c r="S42" s="38">
        <v>122</v>
      </c>
      <c r="T42" s="38">
        <v>107</v>
      </c>
      <c r="U42" s="38">
        <v>89</v>
      </c>
      <c r="V42" s="38">
        <v>77</v>
      </c>
      <c r="W42" s="38">
        <v>81</v>
      </c>
      <c r="X42" s="38">
        <v>88</v>
      </c>
      <c r="Y42" s="38">
        <v>104</v>
      </c>
      <c r="Z42" s="38">
        <v>97</v>
      </c>
      <c r="AA42" s="38">
        <v>83</v>
      </c>
      <c r="AB42" s="38">
        <v>88</v>
      </c>
      <c r="AC42" s="38">
        <v>94</v>
      </c>
      <c r="AD42" s="38">
        <v>64</v>
      </c>
      <c r="AE42" s="38">
        <v>76</v>
      </c>
      <c r="AF42" s="38">
        <v>107</v>
      </c>
      <c r="AG42" s="38">
        <v>101</v>
      </c>
      <c r="AH42" s="38">
        <v>118</v>
      </c>
      <c r="AI42" s="39">
        <f t="shared" si="32"/>
        <v>2904</v>
      </c>
      <c r="BY42" s="46"/>
      <c r="BZ42" s="46"/>
      <c r="CA42" s="46"/>
      <c r="CB42" s="46"/>
      <c r="CC42" s="46"/>
      <c r="CD42" s="46"/>
      <c r="CE42" s="46"/>
      <c r="CF42" s="46"/>
      <c r="CG42" s="46"/>
      <c r="CH42" s="46"/>
      <c r="CI42" s="46"/>
    </row>
    <row r="43" spans="1:87" s="53" customFormat="1" ht="12.75" customHeight="1">
      <c r="A43" s="82"/>
      <c r="B43" s="83" t="s">
        <v>31</v>
      </c>
      <c r="C43" s="64"/>
      <c r="D43" s="33">
        <v>95</v>
      </c>
      <c r="E43" s="33">
        <v>87</v>
      </c>
      <c r="F43" s="33">
        <v>117</v>
      </c>
      <c r="G43" s="33">
        <v>87</v>
      </c>
      <c r="H43" s="33">
        <v>91</v>
      </c>
      <c r="I43" s="33">
        <v>113</v>
      </c>
      <c r="J43" s="33">
        <v>108</v>
      </c>
      <c r="K43" s="33">
        <v>122</v>
      </c>
      <c r="L43" s="33">
        <v>91</v>
      </c>
      <c r="M43" s="33">
        <v>105</v>
      </c>
      <c r="N43" s="33">
        <v>111</v>
      </c>
      <c r="O43" s="33">
        <v>81</v>
      </c>
      <c r="P43" s="33">
        <v>99</v>
      </c>
      <c r="Q43" s="33">
        <v>92</v>
      </c>
      <c r="R43" s="33">
        <v>88</v>
      </c>
      <c r="S43" s="33">
        <v>109</v>
      </c>
      <c r="T43" s="33">
        <v>75</v>
      </c>
      <c r="U43" s="33">
        <v>65</v>
      </c>
      <c r="V43" s="33">
        <v>68</v>
      </c>
      <c r="W43" s="33">
        <v>58</v>
      </c>
      <c r="X43" s="33">
        <v>59</v>
      </c>
      <c r="Y43" s="33">
        <v>76</v>
      </c>
      <c r="Z43" s="33">
        <v>73</v>
      </c>
      <c r="AA43" s="33">
        <v>69</v>
      </c>
      <c r="AB43" s="33">
        <v>42</v>
      </c>
      <c r="AC43" s="33">
        <v>60</v>
      </c>
      <c r="AD43" s="33">
        <v>53</v>
      </c>
      <c r="AE43" s="33">
        <v>52</v>
      </c>
      <c r="AF43" s="33">
        <v>51</v>
      </c>
      <c r="AG43" s="33">
        <v>65</v>
      </c>
      <c r="AH43" s="33">
        <v>64</v>
      </c>
      <c r="AI43" s="34">
        <f t="shared" si="32"/>
        <v>2526</v>
      </c>
      <c r="BY43" s="46"/>
      <c r="BZ43" s="46"/>
      <c r="CA43" s="46"/>
      <c r="CB43" s="46"/>
      <c r="CC43" s="46"/>
      <c r="CD43" s="46"/>
      <c r="CE43" s="46"/>
      <c r="CF43" s="46"/>
      <c r="CG43" s="46"/>
      <c r="CH43" s="46"/>
      <c r="CI43" s="46"/>
    </row>
    <row r="44" spans="1:87" s="10" customFormat="1" ht="12.75" customHeight="1">
      <c r="A44" s="81" t="s">
        <v>37</v>
      </c>
      <c r="B44" s="60" t="s">
        <v>33</v>
      </c>
      <c r="C44" s="61"/>
      <c r="D44" s="47">
        <v>82</v>
      </c>
      <c r="E44" s="47">
        <v>71</v>
      </c>
      <c r="F44" s="47">
        <v>88</v>
      </c>
      <c r="G44" s="47">
        <v>81</v>
      </c>
      <c r="H44" s="47">
        <v>88</v>
      </c>
      <c r="I44" s="47">
        <v>66</v>
      </c>
      <c r="J44" s="47">
        <v>69</v>
      </c>
      <c r="K44" s="47">
        <v>83</v>
      </c>
      <c r="L44" s="47">
        <v>92</v>
      </c>
      <c r="M44" s="47">
        <v>98</v>
      </c>
      <c r="N44" s="47">
        <v>94</v>
      </c>
      <c r="O44" s="47">
        <v>75</v>
      </c>
      <c r="P44" s="47">
        <v>63</v>
      </c>
      <c r="Q44" s="47">
        <v>62</v>
      </c>
      <c r="R44" s="47">
        <v>90</v>
      </c>
      <c r="S44" s="47">
        <v>84</v>
      </c>
      <c r="T44" s="47">
        <v>92</v>
      </c>
      <c r="U44" s="47">
        <v>80</v>
      </c>
      <c r="V44" s="47">
        <v>80</v>
      </c>
      <c r="W44" s="47">
        <v>82</v>
      </c>
      <c r="X44" s="47">
        <v>82</v>
      </c>
      <c r="Y44" s="47">
        <v>96</v>
      </c>
      <c r="Z44" s="47">
        <v>81</v>
      </c>
      <c r="AA44" s="47">
        <v>75</v>
      </c>
      <c r="AB44" s="47">
        <v>68</v>
      </c>
      <c r="AC44" s="47">
        <v>70</v>
      </c>
      <c r="AD44" s="47">
        <v>58</v>
      </c>
      <c r="AE44" s="47">
        <v>76</v>
      </c>
      <c r="AF44" s="47">
        <v>87</v>
      </c>
      <c r="AG44" s="47">
        <v>66</v>
      </c>
      <c r="AH44" s="47">
        <v>78</v>
      </c>
      <c r="AI44" s="39">
        <f t="shared" si="32"/>
        <v>2457</v>
      </c>
      <c r="AT44" s="53"/>
      <c r="AU44" s="53"/>
      <c r="AV44" s="53"/>
      <c r="AW44" s="53"/>
      <c r="AX44" s="53"/>
      <c r="AY44" s="53"/>
      <c r="BY44" s="11"/>
      <c r="BZ44" s="11"/>
      <c r="CA44" s="11"/>
      <c r="CB44" s="11"/>
      <c r="CC44" s="11"/>
      <c r="CD44" s="11"/>
      <c r="CE44" s="11"/>
      <c r="CF44" s="11"/>
      <c r="CG44" s="11"/>
      <c r="CH44" s="11"/>
      <c r="CI44" s="11"/>
    </row>
    <row r="45" spans="1:87" s="10" customFormat="1" ht="12.75" customHeight="1">
      <c r="A45" s="86"/>
      <c r="B45" s="87" t="s">
        <v>31</v>
      </c>
      <c r="C45" s="88"/>
      <c r="D45" s="33">
        <v>71</v>
      </c>
      <c r="E45" s="33">
        <v>67</v>
      </c>
      <c r="F45" s="33">
        <v>80</v>
      </c>
      <c r="G45" s="33">
        <v>85</v>
      </c>
      <c r="H45" s="33">
        <v>49</v>
      </c>
      <c r="I45" s="33">
        <v>47</v>
      </c>
      <c r="J45" s="33">
        <v>73</v>
      </c>
      <c r="K45" s="33">
        <v>91</v>
      </c>
      <c r="L45" s="33">
        <v>70</v>
      </c>
      <c r="M45" s="33">
        <v>92</v>
      </c>
      <c r="N45" s="33">
        <v>77</v>
      </c>
      <c r="O45" s="33">
        <v>76</v>
      </c>
      <c r="P45" s="33">
        <v>77</v>
      </c>
      <c r="Q45" s="33">
        <v>46</v>
      </c>
      <c r="R45" s="33">
        <v>68</v>
      </c>
      <c r="S45" s="33">
        <v>50</v>
      </c>
      <c r="T45" s="33">
        <v>61</v>
      </c>
      <c r="U45" s="33">
        <v>57</v>
      </c>
      <c r="V45" s="33">
        <v>69</v>
      </c>
      <c r="W45" s="33">
        <v>54</v>
      </c>
      <c r="X45" s="33">
        <v>44</v>
      </c>
      <c r="Y45" s="33">
        <v>48</v>
      </c>
      <c r="Z45" s="33">
        <v>48</v>
      </c>
      <c r="AA45" s="33">
        <v>43</v>
      </c>
      <c r="AB45" s="33">
        <v>18</v>
      </c>
      <c r="AC45" s="33">
        <v>39</v>
      </c>
      <c r="AD45" s="33">
        <v>44</v>
      </c>
      <c r="AE45" s="33">
        <v>36</v>
      </c>
      <c r="AF45" s="33">
        <v>52</v>
      </c>
      <c r="AG45" s="33">
        <v>53</v>
      </c>
      <c r="AH45" s="33">
        <v>42</v>
      </c>
      <c r="AI45" s="45">
        <f t="shared" si="32"/>
        <v>1827</v>
      </c>
      <c r="AT45" s="53"/>
      <c r="AU45" s="53"/>
      <c r="AV45" s="53"/>
      <c r="AW45" s="53"/>
      <c r="AX45" s="53"/>
      <c r="AY45" s="53"/>
      <c r="BY45" s="11"/>
      <c r="BZ45" s="11"/>
      <c r="CA45" s="11"/>
      <c r="CB45" s="11"/>
      <c r="CC45" s="11"/>
      <c r="CD45" s="11"/>
      <c r="CE45" s="11"/>
      <c r="CF45" s="11"/>
      <c r="CG45" s="11"/>
      <c r="CH45" s="11"/>
      <c r="CI45" s="11"/>
    </row>
    <row r="46" spans="1:87" s="10" customFormat="1" ht="12.75">
      <c r="A46" s="89" t="s">
        <v>38</v>
      </c>
      <c r="B46" s="90"/>
      <c r="C46" s="90"/>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2"/>
      <c r="AI46" s="91"/>
      <c r="AT46" s="53"/>
      <c r="AU46" s="53"/>
      <c r="AV46" s="53"/>
      <c r="AW46" s="53"/>
      <c r="AX46" s="53"/>
      <c r="AY46" s="53"/>
      <c r="BY46" s="11"/>
      <c r="BZ46" s="11"/>
      <c r="CA46" s="11"/>
      <c r="CB46" s="11"/>
      <c r="CC46" s="11"/>
      <c r="CD46" s="11"/>
      <c r="CE46" s="11"/>
      <c r="CF46" s="11"/>
      <c r="CG46" s="11"/>
      <c r="CH46" s="11"/>
      <c r="CI46" s="11"/>
    </row>
    <row r="47" spans="1:87" s="53" customFormat="1" ht="12.75" customHeight="1">
      <c r="A47" s="92" t="s">
        <v>39</v>
      </c>
      <c r="B47" s="93" t="s">
        <v>9</v>
      </c>
      <c r="C47" s="94"/>
      <c r="D47" s="24" t="s">
        <v>21</v>
      </c>
      <c r="E47" s="25">
        <v>2</v>
      </c>
      <c r="F47" s="25">
        <v>2</v>
      </c>
      <c r="G47" s="25" t="s">
        <v>21</v>
      </c>
      <c r="H47" s="25">
        <v>2</v>
      </c>
      <c r="I47" s="25" t="s">
        <v>21</v>
      </c>
      <c r="J47" s="25">
        <v>1</v>
      </c>
      <c r="K47" s="25" t="s">
        <v>21</v>
      </c>
      <c r="L47" s="25" t="s">
        <v>21</v>
      </c>
      <c r="M47" s="25">
        <v>1</v>
      </c>
      <c r="N47" s="25" t="s">
        <v>21</v>
      </c>
      <c r="O47" s="25" t="s">
        <v>21</v>
      </c>
      <c r="P47" s="25" t="s">
        <v>21</v>
      </c>
      <c r="Q47" s="25" t="s">
        <v>21</v>
      </c>
      <c r="R47" s="25" t="s">
        <v>21</v>
      </c>
      <c r="S47" s="25">
        <v>2</v>
      </c>
      <c r="T47" s="25" t="s">
        <v>21</v>
      </c>
      <c r="U47" s="25">
        <v>1</v>
      </c>
      <c r="V47" s="25">
        <v>1</v>
      </c>
      <c r="W47" s="25">
        <v>1</v>
      </c>
      <c r="X47" s="25">
        <v>1</v>
      </c>
      <c r="Y47" s="25">
        <v>1</v>
      </c>
      <c r="Z47" s="25">
        <v>1</v>
      </c>
      <c r="AA47" s="25" t="s">
        <v>21</v>
      </c>
      <c r="AB47" s="25" t="s">
        <v>21</v>
      </c>
      <c r="AC47" s="25" t="s">
        <v>21</v>
      </c>
      <c r="AD47" s="25" t="s">
        <v>21</v>
      </c>
      <c r="AE47" s="25" t="s">
        <v>21</v>
      </c>
      <c r="AF47" s="25" t="s">
        <v>21</v>
      </c>
      <c r="AG47" s="25" t="s">
        <v>21</v>
      </c>
      <c r="AH47" s="25">
        <v>1</v>
      </c>
      <c r="AI47" s="95">
        <f>SUM(D47:AH55)</f>
        <v>64</v>
      </c>
      <c r="AJ47" s="53">
        <f>SUM(B47:AH52)</f>
        <v>46</v>
      </c>
      <c r="AM47" s="53">
        <f>SUM(D47:AH52)</f>
        <v>46</v>
      </c>
      <c r="BY47" s="46"/>
      <c r="BZ47" s="46"/>
      <c r="CA47" s="46"/>
      <c r="CB47" s="46"/>
      <c r="CC47" s="46"/>
      <c r="CD47" s="46"/>
      <c r="CE47" s="46"/>
      <c r="CF47" s="46"/>
      <c r="CG47" s="46"/>
      <c r="CH47" s="46"/>
      <c r="CI47" s="46"/>
    </row>
    <row r="48" spans="1:87" s="53" customFormat="1" ht="12.75" customHeight="1">
      <c r="A48" s="96" t="s">
        <v>40</v>
      </c>
      <c r="B48" s="97" t="s">
        <v>12</v>
      </c>
      <c r="C48" s="98"/>
      <c r="D48" s="72" t="s">
        <v>21</v>
      </c>
      <c r="E48" s="73" t="s">
        <v>21</v>
      </c>
      <c r="F48" s="73" t="s">
        <v>21</v>
      </c>
      <c r="G48" s="73" t="s">
        <v>21</v>
      </c>
      <c r="H48" s="73">
        <v>1</v>
      </c>
      <c r="I48" s="51" t="s">
        <v>21</v>
      </c>
      <c r="J48" s="51" t="s">
        <v>21</v>
      </c>
      <c r="K48" s="51" t="s">
        <v>21</v>
      </c>
      <c r="L48" s="51" t="s">
        <v>21</v>
      </c>
      <c r="M48" s="51" t="s">
        <v>21</v>
      </c>
      <c r="N48" s="51" t="s">
        <v>21</v>
      </c>
      <c r="O48" s="51" t="s">
        <v>21</v>
      </c>
      <c r="P48" s="51" t="s">
        <v>21</v>
      </c>
      <c r="Q48" s="51" t="s">
        <v>21</v>
      </c>
      <c r="R48" s="51" t="s">
        <v>21</v>
      </c>
      <c r="S48" s="73" t="s">
        <v>21</v>
      </c>
      <c r="T48" s="51" t="s">
        <v>21</v>
      </c>
      <c r="U48" s="51" t="s">
        <v>21</v>
      </c>
      <c r="V48" s="73" t="s">
        <v>21</v>
      </c>
      <c r="W48" s="51" t="s">
        <v>21</v>
      </c>
      <c r="X48" s="51" t="s">
        <v>21</v>
      </c>
      <c r="Y48" s="51" t="s">
        <v>21</v>
      </c>
      <c r="Z48" s="51" t="s">
        <v>21</v>
      </c>
      <c r="AA48" s="51" t="s">
        <v>21</v>
      </c>
      <c r="AB48" s="51" t="s">
        <v>21</v>
      </c>
      <c r="AC48" s="51" t="s">
        <v>21</v>
      </c>
      <c r="AD48" s="73">
        <v>1</v>
      </c>
      <c r="AE48" s="73">
        <v>2</v>
      </c>
      <c r="AF48" s="51" t="s">
        <v>21</v>
      </c>
      <c r="AG48" s="51" t="s">
        <v>21</v>
      </c>
      <c r="AH48" s="51" t="s">
        <v>21</v>
      </c>
      <c r="AI48" s="95"/>
      <c r="BY48" s="46"/>
      <c r="BZ48" s="46"/>
      <c r="CA48" s="46"/>
      <c r="CB48" s="46"/>
      <c r="CC48" s="46"/>
      <c r="CD48" s="46"/>
      <c r="CE48" s="46"/>
      <c r="CF48" s="46"/>
      <c r="CG48" s="46"/>
      <c r="CH48" s="46"/>
      <c r="CI48" s="46"/>
    </row>
    <row r="49" spans="1:87" s="53" customFormat="1" ht="12.75" customHeight="1">
      <c r="A49" s="96" t="s">
        <v>41</v>
      </c>
      <c r="B49" s="97" t="s">
        <v>14</v>
      </c>
      <c r="C49" s="98"/>
      <c r="D49" s="72" t="s">
        <v>21</v>
      </c>
      <c r="E49" s="73" t="s">
        <v>21</v>
      </c>
      <c r="F49" s="73" t="s">
        <v>21</v>
      </c>
      <c r="G49" s="73" t="s">
        <v>21</v>
      </c>
      <c r="H49" s="50" t="s">
        <v>21</v>
      </c>
      <c r="I49" s="51" t="s">
        <v>21</v>
      </c>
      <c r="J49" s="51" t="s">
        <v>21</v>
      </c>
      <c r="K49" s="51" t="s">
        <v>21</v>
      </c>
      <c r="L49" s="51" t="s">
        <v>21</v>
      </c>
      <c r="M49" s="51" t="s">
        <v>21</v>
      </c>
      <c r="N49" s="51" t="s">
        <v>21</v>
      </c>
      <c r="O49" s="51" t="s">
        <v>21</v>
      </c>
      <c r="P49" s="51" t="s">
        <v>21</v>
      </c>
      <c r="Q49" s="51" t="s">
        <v>21</v>
      </c>
      <c r="R49" s="51" t="s">
        <v>21</v>
      </c>
      <c r="S49" s="73" t="s">
        <v>21</v>
      </c>
      <c r="T49" s="51" t="s">
        <v>21</v>
      </c>
      <c r="U49" s="51" t="s">
        <v>21</v>
      </c>
      <c r="V49" s="73" t="s">
        <v>21</v>
      </c>
      <c r="W49" s="51" t="s">
        <v>21</v>
      </c>
      <c r="X49" s="51" t="s">
        <v>21</v>
      </c>
      <c r="Y49" s="51" t="s">
        <v>21</v>
      </c>
      <c r="Z49" s="51" t="s">
        <v>21</v>
      </c>
      <c r="AA49" s="51" t="s">
        <v>21</v>
      </c>
      <c r="AB49" s="51" t="s">
        <v>21</v>
      </c>
      <c r="AC49" s="51" t="s">
        <v>21</v>
      </c>
      <c r="AD49" s="51" t="s">
        <v>21</v>
      </c>
      <c r="AE49" s="51" t="s">
        <v>21</v>
      </c>
      <c r="AF49" s="51" t="s">
        <v>21</v>
      </c>
      <c r="AG49" s="51" t="s">
        <v>21</v>
      </c>
      <c r="AH49" s="51" t="s">
        <v>21</v>
      </c>
      <c r="AI49" s="95"/>
      <c r="BY49" s="46"/>
      <c r="BZ49" s="46"/>
      <c r="CA49" s="46"/>
      <c r="CB49" s="46"/>
      <c r="CC49" s="46"/>
      <c r="CD49" s="46"/>
      <c r="CE49" s="46"/>
      <c r="CF49" s="46"/>
      <c r="CG49" s="46"/>
      <c r="CH49" s="46"/>
      <c r="CI49" s="46"/>
    </row>
    <row r="50" spans="1:87" s="53" customFormat="1" ht="12.75" customHeight="1">
      <c r="A50" s="96" t="s">
        <v>42</v>
      </c>
      <c r="B50" s="97" t="s">
        <v>16</v>
      </c>
      <c r="C50" s="98"/>
      <c r="D50" s="72" t="s">
        <v>21</v>
      </c>
      <c r="E50" s="73">
        <v>1</v>
      </c>
      <c r="F50" s="73" t="s">
        <v>21</v>
      </c>
      <c r="G50" s="73" t="s">
        <v>21</v>
      </c>
      <c r="H50" s="50" t="s">
        <v>21</v>
      </c>
      <c r="I50" s="51" t="s">
        <v>21</v>
      </c>
      <c r="J50" s="51" t="s">
        <v>21</v>
      </c>
      <c r="K50" s="51" t="s">
        <v>21</v>
      </c>
      <c r="L50" s="51" t="s">
        <v>21</v>
      </c>
      <c r="M50" s="73">
        <v>1</v>
      </c>
      <c r="N50" s="51" t="s">
        <v>21</v>
      </c>
      <c r="O50" s="51" t="s">
        <v>21</v>
      </c>
      <c r="P50" s="51" t="s">
        <v>21</v>
      </c>
      <c r="Q50" s="51" t="s">
        <v>21</v>
      </c>
      <c r="R50" s="51" t="s">
        <v>21</v>
      </c>
      <c r="S50" s="73" t="s">
        <v>21</v>
      </c>
      <c r="T50" s="51" t="s">
        <v>21</v>
      </c>
      <c r="U50" s="73">
        <v>1</v>
      </c>
      <c r="V50" s="73" t="s">
        <v>21</v>
      </c>
      <c r="W50" s="51" t="s">
        <v>21</v>
      </c>
      <c r="X50" s="73">
        <v>1</v>
      </c>
      <c r="Y50" s="51" t="s">
        <v>21</v>
      </c>
      <c r="Z50" s="51" t="s">
        <v>21</v>
      </c>
      <c r="AA50" s="51" t="s">
        <v>21</v>
      </c>
      <c r="AB50" s="51" t="s">
        <v>21</v>
      </c>
      <c r="AC50" s="51" t="s">
        <v>21</v>
      </c>
      <c r="AD50" s="51" t="s">
        <v>21</v>
      </c>
      <c r="AE50" s="51" t="s">
        <v>21</v>
      </c>
      <c r="AF50" s="51" t="s">
        <v>21</v>
      </c>
      <c r="AG50" s="51" t="s">
        <v>21</v>
      </c>
      <c r="AH50" s="51" t="s">
        <v>21</v>
      </c>
      <c r="AI50" s="95"/>
      <c r="BY50" s="46"/>
      <c r="BZ50" s="46"/>
      <c r="CA50" s="46"/>
      <c r="CB50" s="46"/>
      <c r="CC50" s="46"/>
      <c r="CD50" s="46"/>
      <c r="CE50" s="46"/>
      <c r="CF50" s="46"/>
      <c r="CG50" s="46"/>
      <c r="CH50" s="46"/>
      <c r="CI50" s="46"/>
    </row>
    <row r="51" spans="1:87" s="53" customFormat="1" ht="12.75" customHeight="1">
      <c r="A51" s="96"/>
      <c r="B51" s="97" t="s">
        <v>17</v>
      </c>
      <c r="C51" s="98"/>
      <c r="D51" s="72" t="s">
        <v>21</v>
      </c>
      <c r="E51" s="73" t="s">
        <v>21</v>
      </c>
      <c r="F51" s="73">
        <v>5</v>
      </c>
      <c r="G51" s="73" t="s">
        <v>21</v>
      </c>
      <c r="H51" s="50" t="s">
        <v>21</v>
      </c>
      <c r="I51" s="51" t="s">
        <v>21</v>
      </c>
      <c r="J51" s="51" t="s">
        <v>21</v>
      </c>
      <c r="K51" s="51" t="s">
        <v>21</v>
      </c>
      <c r="L51" s="51" t="s">
        <v>21</v>
      </c>
      <c r="M51" s="51" t="s">
        <v>21</v>
      </c>
      <c r="N51" s="51" t="s">
        <v>21</v>
      </c>
      <c r="O51" s="51" t="s">
        <v>21</v>
      </c>
      <c r="P51" s="73">
        <v>1</v>
      </c>
      <c r="Q51" s="51" t="s">
        <v>21</v>
      </c>
      <c r="R51" s="51" t="s">
        <v>21</v>
      </c>
      <c r="S51" s="73">
        <v>1</v>
      </c>
      <c r="T51" s="51" t="s">
        <v>21</v>
      </c>
      <c r="U51" s="73">
        <v>1</v>
      </c>
      <c r="V51" s="73">
        <v>1</v>
      </c>
      <c r="W51" s="73" t="s">
        <v>21</v>
      </c>
      <c r="X51" s="73">
        <v>6</v>
      </c>
      <c r="Y51" s="73" t="s">
        <v>21</v>
      </c>
      <c r="Z51" s="51" t="s">
        <v>21</v>
      </c>
      <c r="AA51" s="51" t="s">
        <v>21</v>
      </c>
      <c r="AB51" s="51" t="s">
        <v>21</v>
      </c>
      <c r="AC51" s="51">
        <v>2</v>
      </c>
      <c r="AD51" s="51">
        <v>1</v>
      </c>
      <c r="AE51" s="51">
        <v>1</v>
      </c>
      <c r="AF51" s="51" t="s">
        <v>21</v>
      </c>
      <c r="AG51" s="51" t="s">
        <v>21</v>
      </c>
      <c r="AH51" s="51" t="s">
        <v>21</v>
      </c>
      <c r="AI51" s="95"/>
      <c r="BY51" s="46"/>
      <c r="BZ51" s="46"/>
      <c r="CA51" s="46"/>
      <c r="CB51" s="46"/>
      <c r="CC51" s="46"/>
      <c r="CD51" s="46"/>
      <c r="CE51" s="46"/>
      <c r="CF51" s="46"/>
      <c r="CG51" s="46"/>
      <c r="CH51" s="46"/>
      <c r="CI51" s="46"/>
    </row>
    <row r="52" spans="1:87" s="53" customFormat="1" ht="12.75" customHeight="1">
      <c r="A52" s="96"/>
      <c r="B52" s="99" t="s">
        <v>20</v>
      </c>
      <c r="C52" s="76"/>
      <c r="D52" s="50" t="s">
        <v>21</v>
      </c>
      <c r="E52" s="51" t="s">
        <v>21</v>
      </c>
      <c r="F52" s="51" t="s">
        <v>21</v>
      </c>
      <c r="G52" s="51" t="s">
        <v>21</v>
      </c>
      <c r="H52" s="50" t="s">
        <v>21</v>
      </c>
      <c r="I52" s="51" t="s">
        <v>21</v>
      </c>
      <c r="J52" s="51" t="s">
        <v>21</v>
      </c>
      <c r="K52" s="51" t="s">
        <v>21</v>
      </c>
      <c r="L52" s="51" t="s">
        <v>21</v>
      </c>
      <c r="M52" s="51" t="s">
        <v>21</v>
      </c>
      <c r="N52" s="51" t="s">
        <v>21</v>
      </c>
      <c r="O52" s="51" t="s">
        <v>21</v>
      </c>
      <c r="P52" s="51" t="s">
        <v>21</v>
      </c>
      <c r="Q52" s="51" t="s">
        <v>21</v>
      </c>
      <c r="R52" s="51" t="s">
        <v>21</v>
      </c>
      <c r="S52" s="51" t="s">
        <v>21</v>
      </c>
      <c r="T52" s="51">
        <v>1</v>
      </c>
      <c r="U52" s="51" t="s">
        <v>21</v>
      </c>
      <c r="V52" s="51" t="s">
        <v>21</v>
      </c>
      <c r="W52" s="51" t="s">
        <v>21</v>
      </c>
      <c r="X52" s="51" t="s">
        <v>21</v>
      </c>
      <c r="Y52" s="51">
        <v>1</v>
      </c>
      <c r="Z52" s="51" t="s">
        <v>21</v>
      </c>
      <c r="AA52" s="51" t="s">
        <v>21</v>
      </c>
      <c r="AB52" s="51" t="s">
        <v>21</v>
      </c>
      <c r="AC52" s="51" t="s">
        <v>21</v>
      </c>
      <c r="AD52" s="51" t="s">
        <v>21</v>
      </c>
      <c r="AE52" s="51" t="s">
        <v>21</v>
      </c>
      <c r="AF52" s="51" t="s">
        <v>21</v>
      </c>
      <c r="AG52" s="51" t="s">
        <v>21</v>
      </c>
      <c r="AH52" s="51" t="s">
        <v>21</v>
      </c>
      <c r="AI52" s="95"/>
      <c r="BY52" s="46"/>
      <c r="BZ52" s="46"/>
      <c r="CA52" s="46"/>
      <c r="CB52" s="46"/>
      <c r="CC52" s="46"/>
      <c r="CD52" s="46"/>
      <c r="CE52" s="46"/>
      <c r="CF52" s="46"/>
      <c r="CG52" s="46"/>
      <c r="CH52" s="46"/>
      <c r="CI52" s="46"/>
    </row>
    <row r="53" spans="1:87" s="53" customFormat="1" ht="12.75" customHeight="1">
      <c r="A53" s="96"/>
      <c r="B53" s="100" t="s">
        <v>22</v>
      </c>
      <c r="C53" s="98"/>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95"/>
      <c r="BY53" s="46"/>
      <c r="BZ53" s="46"/>
      <c r="CA53" s="46"/>
      <c r="CB53" s="46"/>
      <c r="CC53" s="46"/>
      <c r="CD53" s="46"/>
      <c r="CE53" s="46"/>
      <c r="CF53" s="46"/>
      <c r="CG53" s="46"/>
      <c r="CH53" s="46"/>
      <c r="CI53" s="46"/>
    </row>
    <row r="54" spans="1:87" s="53" customFormat="1" ht="12.75" customHeight="1">
      <c r="A54" s="96"/>
      <c r="B54" s="97" t="s">
        <v>23</v>
      </c>
      <c r="C54" s="98"/>
      <c r="D54" s="50" t="s">
        <v>21</v>
      </c>
      <c r="E54" s="51" t="s">
        <v>21</v>
      </c>
      <c r="F54" s="73">
        <v>1</v>
      </c>
      <c r="G54" s="51" t="s">
        <v>21</v>
      </c>
      <c r="H54" s="51" t="s">
        <v>21</v>
      </c>
      <c r="I54" s="73">
        <v>1</v>
      </c>
      <c r="J54" s="51" t="s">
        <v>21</v>
      </c>
      <c r="K54" s="51" t="s">
        <v>21</v>
      </c>
      <c r="L54" s="51" t="s">
        <v>21</v>
      </c>
      <c r="M54" s="51" t="s">
        <v>21</v>
      </c>
      <c r="N54" s="51" t="s">
        <v>21</v>
      </c>
      <c r="O54" s="51" t="s">
        <v>21</v>
      </c>
      <c r="P54" s="51" t="s">
        <v>21</v>
      </c>
      <c r="Q54" s="51" t="s">
        <v>21</v>
      </c>
      <c r="R54" s="51" t="s">
        <v>21</v>
      </c>
      <c r="S54" s="51" t="s">
        <v>21</v>
      </c>
      <c r="T54" s="51" t="s">
        <v>21</v>
      </c>
      <c r="U54" s="73">
        <v>1</v>
      </c>
      <c r="V54" s="51" t="s">
        <v>21</v>
      </c>
      <c r="W54" s="73">
        <v>1</v>
      </c>
      <c r="X54" s="73">
        <v>1</v>
      </c>
      <c r="Y54" s="51" t="s">
        <v>21</v>
      </c>
      <c r="Z54" s="51" t="s">
        <v>21</v>
      </c>
      <c r="AA54" s="73">
        <v>1</v>
      </c>
      <c r="AB54" s="73">
        <v>1</v>
      </c>
      <c r="AC54" s="73">
        <v>1</v>
      </c>
      <c r="AD54" s="51" t="s">
        <v>21</v>
      </c>
      <c r="AE54" s="51" t="s">
        <v>21</v>
      </c>
      <c r="AF54" s="51" t="s">
        <v>21</v>
      </c>
      <c r="AG54" s="51" t="s">
        <v>21</v>
      </c>
      <c r="AH54" s="73">
        <v>2</v>
      </c>
      <c r="AI54" s="95"/>
      <c r="BY54" s="46"/>
      <c r="BZ54" s="46"/>
      <c r="CA54" s="46"/>
      <c r="CB54" s="46"/>
      <c r="CC54" s="46"/>
      <c r="CD54" s="46"/>
      <c r="CE54" s="46"/>
      <c r="CF54" s="46"/>
      <c r="CG54" s="46"/>
      <c r="CH54" s="46"/>
      <c r="CI54" s="46"/>
    </row>
    <row r="55" spans="1:87" s="53" customFormat="1" ht="12.75" customHeight="1">
      <c r="A55" s="101"/>
      <c r="B55" s="102" t="s">
        <v>27</v>
      </c>
      <c r="C55" s="103"/>
      <c r="D55" s="43">
        <v>1</v>
      </c>
      <c r="E55" s="43">
        <v>2</v>
      </c>
      <c r="F55" s="43" t="s">
        <v>21</v>
      </c>
      <c r="G55" s="43">
        <v>1</v>
      </c>
      <c r="H55" s="43" t="s">
        <v>21</v>
      </c>
      <c r="I55" s="43" t="s">
        <v>21</v>
      </c>
      <c r="J55" s="43" t="s">
        <v>21</v>
      </c>
      <c r="K55" s="43" t="s">
        <v>21</v>
      </c>
      <c r="L55" s="43" t="s">
        <v>21</v>
      </c>
      <c r="M55" s="43">
        <v>1</v>
      </c>
      <c r="N55" s="43" t="s">
        <v>21</v>
      </c>
      <c r="O55" s="104">
        <v>1</v>
      </c>
      <c r="P55" s="104" t="s">
        <v>21</v>
      </c>
      <c r="Q55" s="104" t="s">
        <v>21</v>
      </c>
      <c r="R55" s="104" t="s">
        <v>21</v>
      </c>
      <c r="S55" s="104" t="s">
        <v>21</v>
      </c>
      <c r="T55" s="104">
        <v>1</v>
      </c>
      <c r="U55" s="104" t="s">
        <v>21</v>
      </c>
      <c r="V55" s="104" t="s">
        <v>21</v>
      </c>
      <c r="W55" s="104" t="s">
        <v>21</v>
      </c>
      <c r="X55" s="104" t="s">
        <v>21</v>
      </c>
      <c r="Y55" s="104" t="s">
        <v>21</v>
      </c>
      <c r="Z55" s="104" t="s">
        <v>21</v>
      </c>
      <c r="AA55" s="104" t="s">
        <v>21</v>
      </c>
      <c r="AB55" s="104" t="s">
        <v>21</v>
      </c>
      <c r="AC55" s="104" t="s">
        <v>21</v>
      </c>
      <c r="AD55" s="104" t="s">
        <v>21</v>
      </c>
      <c r="AE55" s="104" t="s">
        <v>21</v>
      </c>
      <c r="AF55" s="104" t="s">
        <v>21</v>
      </c>
      <c r="AG55" s="104" t="s">
        <v>21</v>
      </c>
      <c r="AH55" s="104">
        <v>1</v>
      </c>
      <c r="AI55" s="95"/>
      <c r="BY55" s="46"/>
      <c r="BZ55" s="46"/>
      <c r="CA55" s="46"/>
      <c r="CB55" s="46"/>
      <c r="CC55" s="46"/>
      <c r="CD55" s="46"/>
      <c r="CE55" s="46"/>
      <c r="CF55" s="46"/>
      <c r="CG55" s="46"/>
      <c r="CH55" s="46"/>
      <c r="CI55" s="46"/>
    </row>
    <row r="56" spans="1:87" s="53" customFormat="1" ht="12.75" customHeight="1">
      <c r="A56" s="92" t="s">
        <v>39</v>
      </c>
      <c r="B56" s="93" t="s">
        <v>9</v>
      </c>
      <c r="C56" s="94"/>
      <c r="D56" s="24">
        <v>1</v>
      </c>
      <c r="E56" s="25" t="s">
        <v>21</v>
      </c>
      <c r="F56" s="25">
        <v>1</v>
      </c>
      <c r="G56" s="25">
        <v>1</v>
      </c>
      <c r="H56" s="25">
        <v>1</v>
      </c>
      <c r="I56" s="25">
        <v>2</v>
      </c>
      <c r="J56" s="25">
        <v>2</v>
      </c>
      <c r="K56" s="51" t="s">
        <v>21</v>
      </c>
      <c r="L56" s="25">
        <v>1</v>
      </c>
      <c r="M56" s="25" t="s">
        <v>21</v>
      </c>
      <c r="N56" s="25">
        <v>1</v>
      </c>
      <c r="O56" s="25" t="s">
        <v>21</v>
      </c>
      <c r="P56" s="25" t="s">
        <v>21</v>
      </c>
      <c r="Q56" s="25">
        <v>1</v>
      </c>
      <c r="R56" s="25">
        <v>1</v>
      </c>
      <c r="S56" s="25" t="s">
        <v>21</v>
      </c>
      <c r="T56" s="25">
        <v>1</v>
      </c>
      <c r="U56" s="25" t="s">
        <v>21</v>
      </c>
      <c r="V56" s="25" t="s">
        <v>21</v>
      </c>
      <c r="W56" s="25">
        <v>1</v>
      </c>
      <c r="X56" s="25">
        <v>1</v>
      </c>
      <c r="Y56" s="25">
        <v>1</v>
      </c>
      <c r="Z56" s="25">
        <v>1</v>
      </c>
      <c r="AA56" s="25" t="s">
        <v>21</v>
      </c>
      <c r="AB56" s="25">
        <v>1</v>
      </c>
      <c r="AC56" s="25">
        <v>2</v>
      </c>
      <c r="AD56" s="25">
        <v>2</v>
      </c>
      <c r="AE56" s="25">
        <v>2</v>
      </c>
      <c r="AF56" s="25" t="s">
        <v>21</v>
      </c>
      <c r="AG56" s="25" t="s">
        <v>21</v>
      </c>
      <c r="AH56" s="25" t="s">
        <v>21</v>
      </c>
      <c r="AI56" s="95">
        <f>SUM(D56:AH64)</f>
        <v>68</v>
      </c>
      <c r="AJ56" s="53">
        <f>SUM(B56:AH60)</f>
        <v>58</v>
      </c>
      <c r="AM56" s="53">
        <f>SUM(D56:AH61)</f>
        <v>60</v>
      </c>
      <c r="BY56" s="46"/>
      <c r="BZ56" s="46"/>
      <c r="CA56" s="46"/>
      <c r="CB56" s="46"/>
      <c r="CC56" s="46"/>
      <c r="CD56" s="46"/>
      <c r="CE56" s="46"/>
      <c r="CF56" s="46"/>
      <c r="CG56" s="46"/>
      <c r="CH56" s="46"/>
      <c r="CI56" s="46"/>
    </row>
    <row r="57" spans="1:87" s="53" customFormat="1" ht="12.75" customHeight="1">
      <c r="A57" s="96" t="s">
        <v>40</v>
      </c>
      <c r="B57" s="97" t="s">
        <v>12</v>
      </c>
      <c r="C57" s="98"/>
      <c r="D57" s="72" t="s">
        <v>21</v>
      </c>
      <c r="E57" s="73" t="s">
        <v>21</v>
      </c>
      <c r="F57" s="73" t="s">
        <v>21</v>
      </c>
      <c r="G57" s="73" t="s">
        <v>21</v>
      </c>
      <c r="H57" s="50" t="s">
        <v>21</v>
      </c>
      <c r="I57" s="51" t="s">
        <v>21</v>
      </c>
      <c r="J57" s="51" t="s">
        <v>21</v>
      </c>
      <c r="K57" s="51" t="s">
        <v>21</v>
      </c>
      <c r="L57" s="50" t="s">
        <v>21</v>
      </c>
      <c r="M57" s="51" t="s">
        <v>21</v>
      </c>
      <c r="N57" s="51" t="s">
        <v>21</v>
      </c>
      <c r="O57" s="51" t="s">
        <v>21</v>
      </c>
      <c r="P57" s="51" t="s">
        <v>21</v>
      </c>
      <c r="Q57" s="51" t="s">
        <v>21</v>
      </c>
      <c r="R57" s="51" t="s">
        <v>21</v>
      </c>
      <c r="S57" s="73" t="s">
        <v>21</v>
      </c>
      <c r="T57" s="73" t="s">
        <v>21</v>
      </c>
      <c r="U57" s="51" t="s">
        <v>21</v>
      </c>
      <c r="V57" s="73" t="s">
        <v>21</v>
      </c>
      <c r="W57" s="73" t="s">
        <v>21</v>
      </c>
      <c r="X57" s="51" t="s">
        <v>21</v>
      </c>
      <c r="Y57" s="51" t="s">
        <v>21</v>
      </c>
      <c r="Z57" s="51" t="s">
        <v>21</v>
      </c>
      <c r="AA57" s="51" t="s">
        <v>21</v>
      </c>
      <c r="AB57" s="51" t="s">
        <v>21</v>
      </c>
      <c r="AC57" s="51" t="s">
        <v>21</v>
      </c>
      <c r="AD57" s="51" t="s">
        <v>21</v>
      </c>
      <c r="AE57" s="51" t="s">
        <v>21</v>
      </c>
      <c r="AF57" s="73" t="s">
        <v>21</v>
      </c>
      <c r="AG57" s="73" t="s">
        <v>21</v>
      </c>
      <c r="AH57" s="73" t="s">
        <v>21</v>
      </c>
      <c r="AI57" s="95"/>
      <c r="BY57" s="46"/>
      <c r="BZ57" s="46"/>
      <c r="CA57" s="46"/>
      <c r="CB57" s="46"/>
      <c r="CC57" s="46"/>
      <c r="CD57" s="46"/>
      <c r="CE57" s="46"/>
      <c r="CF57" s="46"/>
      <c r="CG57" s="46"/>
      <c r="CH57" s="46"/>
      <c r="CI57" s="46"/>
    </row>
    <row r="58" spans="1:87" s="53" customFormat="1" ht="12.75" customHeight="1">
      <c r="A58" s="96" t="s">
        <v>43</v>
      </c>
      <c r="B58" s="97" t="s">
        <v>14</v>
      </c>
      <c r="C58" s="98"/>
      <c r="D58" s="72" t="s">
        <v>21</v>
      </c>
      <c r="E58" s="73" t="s">
        <v>21</v>
      </c>
      <c r="F58" s="73" t="s">
        <v>21</v>
      </c>
      <c r="G58" s="73" t="s">
        <v>21</v>
      </c>
      <c r="H58" s="50" t="s">
        <v>21</v>
      </c>
      <c r="I58" s="51" t="s">
        <v>21</v>
      </c>
      <c r="J58" s="51" t="s">
        <v>21</v>
      </c>
      <c r="K58" s="51" t="s">
        <v>21</v>
      </c>
      <c r="L58" s="50" t="s">
        <v>21</v>
      </c>
      <c r="M58" s="51" t="s">
        <v>21</v>
      </c>
      <c r="N58" s="51" t="s">
        <v>21</v>
      </c>
      <c r="O58" s="51" t="s">
        <v>21</v>
      </c>
      <c r="P58" s="51" t="s">
        <v>21</v>
      </c>
      <c r="Q58" s="51" t="s">
        <v>21</v>
      </c>
      <c r="R58" s="51" t="s">
        <v>21</v>
      </c>
      <c r="S58" s="73" t="s">
        <v>21</v>
      </c>
      <c r="T58" s="73" t="s">
        <v>21</v>
      </c>
      <c r="U58" s="51" t="s">
        <v>21</v>
      </c>
      <c r="V58" s="73" t="s">
        <v>21</v>
      </c>
      <c r="W58" s="73" t="s">
        <v>21</v>
      </c>
      <c r="X58" s="51" t="s">
        <v>21</v>
      </c>
      <c r="Y58" s="51" t="s">
        <v>21</v>
      </c>
      <c r="Z58" s="51" t="s">
        <v>21</v>
      </c>
      <c r="AA58" s="51" t="s">
        <v>21</v>
      </c>
      <c r="AB58" s="51" t="s">
        <v>21</v>
      </c>
      <c r="AC58" s="51" t="s">
        <v>21</v>
      </c>
      <c r="AD58" s="51" t="s">
        <v>21</v>
      </c>
      <c r="AE58" s="51" t="s">
        <v>21</v>
      </c>
      <c r="AF58" s="73" t="s">
        <v>21</v>
      </c>
      <c r="AG58" s="73" t="s">
        <v>21</v>
      </c>
      <c r="AH58" s="73" t="s">
        <v>21</v>
      </c>
      <c r="AI58" s="95"/>
      <c r="BY58" s="46"/>
      <c r="BZ58" s="46"/>
      <c r="CA58" s="46"/>
      <c r="CB58" s="46"/>
      <c r="CC58" s="46"/>
      <c r="CD58" s="46"/>
      <c r="CE58" s="46"/>
      <c r="CF58" s="46"/>
      <c r="CG58" s="46"/>
      <c r="CH58" s="46"/>
      <c r="CI58" s="46"/>
    </row>
    <row r="59" spans="1:87" s="53" customFormat="1" ht="12.75" customHeight="1">
      <c r="A59" s="96" t="s">
        <v>44</v>
      </c>
      <c r="B59" s="97" t="s">
        <v>16</v>
      </c>
      <c r="C59" s="98"/>
      <c r="D59" s="72" t="s">
        <v>21</v>
      </c>
      <c r="E59" s="73">
        <v>2</v>
      </c>
      <c r="F59" s="73" t="s">
        <v>21</v>
      </c>
      <c r="G59" s="73">
        <v>1</v>
      </c>
      <c r="H59" s="50" t="s">
        <v>21</v>
      </c>
      <c r="I59" s="73">
        <v>1</v>
      </c>
      <c r="J59" s="50" t="s">
        <v>21</v>
      </c>
      <c r="K59" s="73">
        <v>1</v>
      </c>
      <c r="L59" s="50" t="s">
        <v>21</v>
      </c>
      <c r="M59" s="51" t="s">
        <v>21</v>
      </c>
      <c r="N59" s="73">
        <v>1</v>
      </c>
      <c r="O59" s="51" t="s">
        <v>21</v>
      </c>
      <c r="P59" s="51" t="s">
        <v>21</v>
      </c>
      <c r="Q59" s="51" t="s">
        <v>21</v>
      </c>
      <c r="R59" s="51" t="s">
        <v>21</v>
      </c>
      <c r="S59" s="73" t="s">
        <v>21</v>
      </c>
      <c r="T59" s="73">
        <v>2</v>
      </c>
      <c r="U59" s="51" t="s">
        <v>21</v>
      </c>
      <c r="V59" s="73">
        <v>1</v>
      </c>
      <c r="W59" s="73" t="s">
        <v>21</v>
      </c>
      <c r="X59" s="51" t="s">
        <v>21</v>
      </c>
      <c r="Y59" s="51" t="s">
        <v>21</v>
      </c>
      <c r="Z59" s="51" t="s">
        <v>21</v>
      </c>
      <c r="AA59" s="51" t="s">
        <v>21</v>
      </c>
      <c r="AB59" s="51" t="s">
        <v>21</v>
      </c>
      <c r="AC59" s="51" t="s">
        <v>21</v>
      </c>
      <c r="AD59" s="73">
        <v>1</v>
      </c>
      <c r="AE59" s="73">
        <v>1</v>
      </c>
      <c r="AF59" s="73">
        <v>1</v>
      </c>
      <c r="AG59" s="73">
        <v>1</v>
      </c>
      <c r="AH59" s="73" t="s">
        <v>21</v>
      </c>
      <c r="AI59" s="95"/>
      <c r="BY59" s="46"/>
      <c r="BZ59" s="46"/>
      <c r="CA59" s="46"/>
      <c r="CB59" s="46"/>
      <c r="CC59" s="46"/>
      <c r="CD59" s="46"/>
      <c r="CE59" s="46"/>
      <c r="CF59" s="46"/>
      <c r="CG59" s="46"/>
      <c r="CH59" s="46"/>
      <c r="CI59" s="46"/>
    </row>
    <row r="60" spans="1:87" s="53" customFormat="1" ht="12.75" customHeight="1">
      <c r="A60" s="96"/>
      <c r="B60" s="97" t="s">
        <v>17</v>
      </c>
      <c r="C60" s="98"/>
      <c r="D60" s="72">
        <v>1</v>
      </c>
      <c r="E60" s="73" t="s">
        <v>21</v>
      </c>
      <c r="F60" s="73">
        <v>2</v>
      </c>
      <c r="G60" s="73">
        <v>2</v>
      </c>
      <c r="H60" s="50" t="s">
        <v>21</v>
      </c>
      <c r="I60" s="50" t="s">
        <v>21</v>
      </c>
      <c r="J60" s="73">
        <v>1</v>
      </c>
      <c r="K60" s="50" t="s">
        <v>21</v>
      </c>
      <c r="L60" s="73">
        <v>1</v>
      </c>
      <c r="M60" s="51" t="s">
        <v>21</v>
      </c>
      <c r="N60" s="73">
        <v>1</v>
      </c>
      <c r="O60" s="51" t="s">
        <v>21</v>
      </c>
      <c r="P60" s="51" t="s">
        <v>21</v>
      </c>
      <c r="Q60" s="73">
        <v>2</v>
      </c>
      <c r="R60" s="51" t="s">
        <v>21</v>
      </c>
      <c r="S60" s="73">
        <v>1</v>
      </c>
      <c r="T60" s="51" t="s">
        <v>21</v>
      </c>
      <c r="U60" s="51" t="s">
        <v>21</v>
      </c>
      <c r="V60" s="73">
        <v>1</v>
      </c>
      <c r="W60" s="73" t="s">
        <v>21</v>
      </c>
      <c r="X60" s="73">
        <v>1</v>
      </c>
      <c r="Y60" s="73">
        <v>1</v>
      </c>
      <c r="Z60" s="73">
        <v>1</v>
      </c>
      <c r="AA60" s="51" t="s">
        <v>21</v>
      </c>
      <c r="AB60" s="73">
        <v>1</v>
      </c>
      <c r="AC60" s="51">
        <v>1</v>
      </c>
      <c r="AD60" s="51" t="s">
        <v>21</v>
      </c>
      <c r="AE60" s="51">
        <v>1</v>
      </c>
      <c r="AF60" s="73" t="s">
        <v>21</v>
      </c>
      <c r="AG60" s="73">
        <v>1</v>
      </c>
      <c r="AH60" s="73">
        <v>2</v>
      </c>
      <c r="AI60" s="95"/>
      <c r="BY60" s="46"/>
      <c r="BZ60" s="46"/>
      <c r="CA60" s="46"/>
      <c r="CB60" s="46"/>
      <c r="CC60" s="46"/>
      <c r="CD60" s="46"/>
      <c r="CE60" s="46"/>
      <c r="CF60" s="46"/>
      <c r="CG60" s="46"/>
      <c r="CH60" s="46"/>
      <c r="CI60" s="46"/>
    </row>
    <row r="61" spans="1:87" s="53" customFormat="1" ht="12.75" customHeight="1">
      <c r="A61" s="96"/>
      <c r="B61" s="99" t="s">
        <v>20</v>
      </c>
      <c r="C61" s="76"/>
      <c r="D61" s="50" t="s">
        <v>21</v>
      </c>
      <c r="E61" s="51" t="s">
        <v>21</v>
      </c>
      <c r="F61" s="51" t="s">
        <v>21</v>
      </c>
      <c r="G61" s="51" t="s">
        <v>21</v>
      </c>
      <c r="H61" s="50" t="s">
        <v>21</v>
      </c>
      <c r="I61" s="51" t="s">
        <v>21</v>
      </c>
      <c r="J61" s="51" t="s">
        <v>21</v>
      </c>
      <c r="K61" s="51" t="s">
        <v>21</v>
      </c>
      <c r="L61" s="51" t="s">
        <v>21</v>
      </c>
      <c r="M61" s="51" t="s">
        <v>21</v>
      </c>
      <c r="N61" s="51" t="s">
        <v>21</v>
      </c>
      <c r="O61" s="51" t="s">
        <v>21</v>
      </c>
      <c r="P61" s="51">
        <v>1</v>
      </c>
      <c r="Q61" s="51" t="s">
        <v>21</v>
      </c>
      <c r="R61" s="51" t="s">
        <v>21</v>
      </c>
      <c r="S61" s="51" t="s">
        <v>21</v>
      </c>
      <c r="T61" s="51" t="s">
        <v>21</v>
      </c>
      <c r="U61" s="51" t="s">
        <v>21</v>
      </c>
      <c r="V61" s="51" t="s">
        <v>21</v>
      </c>
      <c r="W61" s="51" t="s">
        <v>21</v>
      </c>
      <c r="X61" s="51">
        <v>1</v>
      </c>
      <c r="Y61" s="51" t="s">
        <v>21</v>
      </c>
      <c r="Z61" s="51" t="s">
        <v>21</v>
      </c>
      <c r="AA61" s="51" t="s">
        <v>21</v>
      </c>
      <c r="AB61" s="51" t="s">
        <v>21</v>
      </c>
      <c r="AC61" s="51" t="s">
        <v>21</v>
      </c>
      <c r="AD61" s="51" t="s">
        <v>21</v>
      </c>
      <c r="AE61" s="51" t="s">
        <v>21</v>
      </c>
      <c r="AF61" s="51" t="s">
        <v>21</v>
      </c>
      <c r="AG61" s="51" t="s">
        <v>21</v>
      </c>
      <c r="AH61" s="73" t="s">
        <v>21</v>
      </c>
      <c r="AI61" s="95"/>
      <c r="BY61" s="46"/>
      <c r="BZ61" s="46"/>
      <c r="CA61" s="46"/>
      <c r="CB61" s="46"/>
      <c r="CC61" s="46"/>
      <c r="CD61" s="46"/>
      <c r="CE61" s="46"/>
      <c r="CF61" s="46"/>
      <c r="CG61" s="46"/>
      <c r="CH61" s="46"/>
      <c r="CI61" s="46"/>
    </row>
    <row r="62" spans="1:87" s="53" customFormat="1" ht="12.75" customHeight="1">
      <c r="A62" s="96"/>
      <c r="B62" s="100" t="s">
        <v>22</v>
      </c>
      <c r="C62" s="98"/>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95"/>
      <c r="BY62" s="46"/>
      <c r="BZ62" s="46"/>
      <c r="CA62" s="46"/>
      <c r="CB62" s="46"/>
      <c r="CC62" s="46"/>
      <c r="CD62" s="46"/>
      <c r="CE62" s="46"/>
      <c r="CF62" s="46"/>
      <c r="CG62" s="46"/>
      <c r="CH62" s="46"/>
      <c r="CI62" s="46"/>
    </row>
    <row r="63" spans="1:87" s="53" customFormat="1" ht="12.75" customHeight="1">
      <c r="A63" s="96"/>
      <c r="B63" s="97" t="s">
        <v>23</v>
      </c>
      <c r="C63" s="98"/>
      <c r="D63" s="50" t="s">
        <v>21</v>
      </c>
      <c r="E63" s="51" t="s">
        <v>21</v>
      </c>
      <c r="F63" s="51" t="s">
        <v>21</v>
      </c>
      <c r="G63" s="51" t="s">
        <v>21</v>
      </c>
      <c r="H63" s="50" t="s">
        <v>21</v>
      </c>
      <c r="I63" s="51" t="s">
        <v>21</v>
      </c>
      <c r="J63" s="51" t="s">
        <v>21</v>
      </c>
      <c r="K63" s="51" t="s">
        <v>21</v>
      </c>
      <c r="L63" s="51" t="s">
        <v>21</v>
      </c>
      <c r="M63" s="51" t="s">
        <v>21</v>
      </c>
      <c r="N63" s="51" t="s">
        <v>21</v>
      </c>
      <c r="O63" s="51" t="s">
        <v>21</v>
      </c>
      <c r="P63" s="51" t="s">
        <v>21</v>
      </c>
      <c r="Q63" s="51" t="s">
        <v>21</v>
      </c>
      <c r="R63" s="51" t="s">
        <v>21</v>
      </c>
      <c r="S63" s="51" t="s">
        <v>21</v>
      </c>
      <c r="T63" s="51" t="s">
        <v>21</v>
      </c>
      <c r="U63" s="51" t="s">
        <v>21</v>
      </c>
      <c r="V63" s="51" t="s">
        <v>21</v>
      </c>
      <c r="W63" s="51" t="s">
        <v>21</v>
      </c>
      <c r="X63" s="51" t="s">
        <v>21</v>
      </c>
      <c r="Y63" s="51" t="s">
        <v>21</v>
      </c>
      <c r="Z63" s="51" t="s">
        <v>21</v>
      </c>
      <c r="AA63" s="51" t="s">
        <v>21</v>
      </c>
      <c r="AB63" s="51" t="s">
        <v>21</v>
      </c>
      <c r="AC63" s="51" t="s">
        <v>21</v>
      </c>
      <c r="AD63" s="51" t="s">
        <v>21</v>
      </c>
      <c r="AE63" s="51" t="s">
        <v>21</v>
      </c>
      <c r="AF63" s="51" t="s">
        <v>21</v>
      </c>
      <c r="AG63" s="73" t="s">
        <v>21</v>
      </c>
      <c r="AH63" s="73" t="s">
        <v>21</v>
      </c>
      <c r="AI63" s="95"/>
      <c r="BY63" s="46"/>
      <c r="BZ63" s="46"/>
      <c r="CA63" s="46"/>
      <c r="CB63" s="46"/>
      <c r="CC63" s="46"/>
      <c r="CD63" s="46"/>
      <c r="CE63" s="46"/>
      <c r="CF63" s="46"/>
      <c r="CG63" s="46"/>
      <c r="CH63" s="46"/>
      <c r="CI63" s="46"/>
    </row>
    <row r="64" spans="1:87" s="53" customFormat="1" ht="12.75" customHeight="1">
      <c r="A64" s="96"/>
      <c r="B64" s="105" t="s">
        <v>27</v>
      </c>
      <c r="C64" s="103"/>
      <c r="D64" s="43" t="s">
        <v>21</v>
      </c>
      <c r="E64" s="43" t="s">
        <v>21</v>
      </c>
      <c r="F64" s="43" t="s">
        <v>21</v>
      </c>
      <c r="G64" s="43" t="s">
        <v>21</v>
      </c>
      <c r="H64" s="43" t="s">
        <v>21</v>
      </c>
      <c r="I64" s="43" t="s">
        <v>21</v>
      </c>
      <c r="J64" s="43">
        <v>1</v>
      </c>
      <c r="K64" s="43" t="s">
        <v>21</v>
      </c>
      <c r="L64" s="43" t="s">
        <v>21</v>
      </c>
      <c r="M64" s="43" t="s">
        <v>21</v>
      </c>
      <c r="N64" s="43" t="s">
        <v>21</v>
      </c>
      <c r="O64" s="43" t="s">
        <v>21</v>
      </c>
      <c r="P64" s="43" t="s">
        <v>21</v>
      </c>
      <c r="Q64" s="43" t="s">
        <v>21</v>
      </c>
      <c r="R64" s="43" t="s">
        <v>21</v>
      </c>
      <c r="S64" s="43" t="s">
        <v>21</v>
      </c>
      <c r="T64" s="43" t="s">
        <v>21</v>
      </c>
      <c r="U64" s="43" t="s">
        <v>21</v>
      </c>
      <c r="V64" s="106">
        <v>1</v>
      </c>
      <c r="W64" s="106">
        <v>1</v>
      </c>
      <c r="X64" s="106">
        <v>3</v>
      </c>
      <c r="Y64" s="43" t="s">
        <v>21</v>
      </c>
      <c r="Z64" s="43" t="s">
        <v>21</v>
      </c>
      <c r="AA64" s="43" t="s">
        <v>21</v>
      </c>
      <c r="AB64" s="43" t="s">
        <v>21</v>
      </c>
      <c r="AC64" s="106">
        <v>1</v>
      </c>
      <c r="AD64" s="106">
        <v>1</v>
      </c>
      <c r="AE64" s="43" t="s">
        <v>21</v>
      </c>
      <c r="AF64" s="43" t="s">
        <v>21</v>
      </c>
      <c r="AG64" s="43" t="s">
        <v>21</v>
      </c>
      <c r="AH64" s="43" t="s">
        <v>21</v>
      </c>
      <c r="AI64" s="95"/>
      <c r="AT64" s="2"/>
      <c r="AU64" s="2"/>
      <c r="BY64" s="46"/>
      <c r="BZ64" s="46"/>
      <c r="CA64" s="46"/>
      <c r="CB64" s="46"/>
      <c r="CC64" s="46"/>
      <c r="CD64" s="46"/>
      <c r="CE64" s="46"/>
      <c r="CF64" s="46"/>
      <c r="CG64" s="46"/>
      <c r="CH64" s="46"/>
      <c r="CI64" s="46"/>
    </row>
    <row r="65" spans="1:87" s="53" customFormat="1" ht="12.75" customHeight="1">
      <c r="A65" s="92" t="s">
        <v>39</v>
      </c>
      <c r="B65" s="93" t="s">
        <v>9</v>
      </c>
      <c r="C65" s="94"/>
      <c r="D65" s="107">
        <v>9</v>
      </c>
      <c r="E65" s="25">
        <v>7</v>
      </c>
      <c r="F65" s="25">
        <v>6</v>
      </c>
      <c r="G65" s="25">
        <v>5</v>
      </c>
      <c r="H65" s="25">
        <v>5</v>
      </c>
      <c r="I65" s="25">
        <v>4</v>
      </c>
      <c r="J65" s="25">
        <v>10</v>
      </c>
      <c r="K65" s="25">
        <v>8</v>
      </c>
      <c r="L65" s="25">
        <v>5</v>
      </c>
      <c r="M65" s="25">
        <v>5</v>
      </c>
      <c r="N65" s="25">
        <v>11</v>
      </c>
      <c r="O65" s="25">
        <v>6</v>
      </c>
      <c r="P65" s="25">
        <v>7</v>
      </c>
      <c r="Q65" s="25">
        <v>5</v>
      </c>
      <c r="R65" s="25">
        <v>9</v>
      </c>
      <c r="S65" s="25">
        <v>4</v>
      </c>
      <c r="T65" s="25">
        <v>8</v>
      </c>
      <c r="U65" s="25">
        <v>4</v>
      </c>
      <c r="V65" s="25">
        <v>7</v>
      </c>
      <c r="W65" s="25">
        <v>8</v>
      </c>
      <c r="X65" s="25">
        <v>14</v>
      </c>
      <c r="Y65" s="25">
        <v>4</v>
      </c>
      <c r="Z65" s="25">
        <v>2</v>
      </c>
      <c r="AA65" s="25">
        <v>6</v>
      </c>
      <c r="AB65" s="25">
        <v>13</v>
      </c>
      <c r="AC65" s="25">
        <v>1</v>
      </c>
      <c r="AD65" s="25">
        <v>9</v>
      </c>
      <c r="AE65" s="25">
        <v>3</v>
      </c>
      <c r="AF65" s="25">
        <v>8</v>
      </c>
      <c r="AG65" s="25">
        <v>11</v>
      </c>
      <c r="AH65" s="26">
        <v>3</v>
      </c>
      <c r="AI65" s="95">
        <f>SUM(D65:AH73)</f>
        <v>579</v>
      </c>
      <c r="AJ65" s="53">
        <f>SUM(B65:AH69)</f>
        <v>449</v>
      </c>
      <c r="AM65" s="53">
        <f>SUM(D65:AH70)</f>
        <v>453</v>
      </c>
      <c r="AT65" s="2"/>
      <c r="AU65" s="2"/>
      <c r="AV65" s="2"/>
      <c r="AW65" s="2"/>
      <c r="BY65" s="46"/>
      <c r="BZ65" s="46"/>
      <c r="CA65" s="46"/>
      <c r="CB65" s="46"/>
      <c r="CC65" s="46"/>
      <c r="CD65" s="46"/>
      <c r="CE65" s="46"/>
      <c r="CF65" s="46"/>
      <c r="CG65" s="46"/>
      <c r="CH65" s="46"/>
      <c r="CI65" s="46"/>
    </row>
    <row r="66" spans="1:87" s="53" customFormat="1" ht="12.75" customHeight="1">
      <c r="A66" s="96" t="s">
        <v>45</v>
      </c>
      <c r="B66" s="97" t="s">
        <v>12</v>
      </c>
      <c r="C66" s="98"/>
      <c r="D66" s="108" t="s">
        <v>21</v>
      </c>
      <c r="E66" s="73">
        <v>3</v>
      </c>
      <c r="F66" s="73">
        <v>2</v>
      </c>
      <c r="G66" s="73" t="s">
        <v>21</v>
      </c>
      <c r="H66" s="73">
        <v>4</v>
      </c>
      <c r="I66" s="73">
        <v>1</v>
      </c>
      <c r="J66" s="73">
        <v>1</v>
      </c>
      <c r="K66" s="73">
        <v>1</v>
      </c>
      <c r="L66" s="73" t="s">
        <v>21</v>
      </c>
      <c r="M66" s="73" t="s">
        <v>21</v>
      </c>
      <c r="N66" s="73" t="s">
        <v>21</v>
      </c>
      <c r="O66" s="73" t="s">
        <v>21</v>
      </c>
      <c r="P66" s="73" t="s">
        <v>21</v>
      </c>
      <c r="Q66" s="73">
        <v>3</v>
      </c>
      <c r="R66" s="73" t="s">
        <v>21</v>
      </c>
      <c r="S66" s="73" t="s">
        <v>21</v>
      </c>
      <c r="T66" s="73" t="s">
        <v>21</v>
      </c>
      <c r="U66" s="73">
        <v>1</v>
      </c>
      <c r="V66" s="73" t="s">
        <v>21</v>
      </c>
      <c r="W66" s="73">
        <v>1</v>
      </c>
      <c r="X66" s="73" t="s">
        <v>21</v>
      </c>
      <c r="Y66" s="73">
        <v>3</v>
      </c>
      <c r="Z66" s="73">
        <v>2</v>
      </c>
      <c r="AA66" s="51" t="s">
        <v>21</v>
      </c>
      <c r="AB66" s="51" t="s">
        <v>21</v>
      </c>
      <c r="AC66" s="73">
        <v>1</v>
      </c>
      <c r="AD66" s="73">
        <v>2</v>
      </c>
      <c r="AE66" s="51" t="s">
        <v>21</v>
      </c>
      <c r="AF66" s="73" t="s">
        <v>21</v>
      </c>
      <c r="AG66" s="73">
        <v>2</v>
      </c>
      <c r="AH66" s="109">
        <v>2</v>
      </c>
      <c r="AI66" s="95"/>
      <c r="AT66" s="2"/>
      <c r="AU66" s="2"/>
      <c r="AV66" s="2"/>
      <c r="AW66" s="2"/>
      <c r="BY66" s="46"/>
      <c r="BZ66" s="46"/>
      <c r="CA66" s="46"/>
      <c r="CB66" s="46"/>
      <c r="CC66" s="46"/>
      <c r="CD66" s="46"/>
      <c r="CE66" s="46"/>
      <c r="CF66" s="46"/>
      <c r="CG66" s="46"/>
      <c r="CH66" s="46"/>
      <c r="CI66" s="46"/>
    </row>
    <row r="67" spans="1:87" s="53" customFormat="1" ht="12.75" customHeight="1">
      <c r="A67" s="96" t="s">
        <v>46</v>
      </c>
      <c r="B67" s="97" t="s">
        <v>14</v>
      </c>
      <c r="C67" s="98"/>
      <c r="D67" s="108" t="s">
        <v>21</v>
      </c>
      <c r="E67" s="73">
        <v>1</v>
      </c>
      <c r="F67" s="73">
        <v>3</v>
      </c>
      <c r="G67" s="73" t="s">
        <v>21</v>
      </c>
      <c r="H67" s="73" t="s">
        <v>21</v>
      </c>
      <c r="I67" s="73">
        <v>1</v>
      </c>
      <c r="J67" s="73" t="s">
        <v>21</v>
      </c>
      <c r="K67" s="73">
        <v>1</v>
      </c>
      <c r="L67" s="73" t="s">
        <v>21</v>
      </c>
      <c r="M67" s="73">
        <v>1</v>
      </c>
      <c r="N67" s="73" t="s">
        <v>21</v>
      </c>
      <c r="O67" s="73" t="s">
        <v>21</v>
      </c>
      <c r="P67" s="73" t="s">
        <v>21</v>
      </c>
      <c r="Q67" s="73">
        <v>4</v>
      </c>
      <c r="R67" s="73" t="s">
        <v>21</v>
      </c>
      <c r="S67" s="73" t="s">
        <v>21</v>
      </c>
      <c r="T67" s="73">
        <v>2</v>
      </c>
      <c r="U67" s="73" t="s">
        <v>21</v>
      </c>
      <c r="V67" s="73" t="s">
        <v>21</v>
      </c>
      <c r="W67" s="73" t="s">
        <v>21</v>
      </c>
      <c r="X67" s="73">
        <v>1</v>
      </c>
      <c r="Y67" s="51" t="s">
        <v>21</v>
      </c>
      <c r="Z67" s="51" t="s">
        <v>21</v>
      </c>
      <c r="AA67" s="51" t="s">
        <v>21</v>
      </c>
      <c r="AB67" s="51" t="s">
        <v>21</v>
      </c>
      <c r="AC67" s="73">
        <v>1</v>
      </c>
      <c r="AD67" s="51" t="s">
        <v>21</v>
      </c>
      <c r="AE67" s="51" t="s">
        <v>21</v>
      </c>
      <c r="AF67" s="73" t="s">
        <v>21</v>
      </c>
      <c r="AG67" s="73">
        <v>1</v>
      </c>
      <c r="AH67" s="73" t="s">
        <v>21</v>
      </c>
      <c r="AI67" s="95"/>
      <c r="AT67" s="2"/>
      <c r="AU67" s="2"/>
      <c r="AV67" s="2"/>
      <c r="AW67" s="2"/>
      <c r="AX67" s="2"/>
      <c r="AY67" s="2"/>
      <c r="BY67" s="46"/>
      <c r="BZ67" s="46"/>
      <c r="CA67" s="46"/>
      <c r="CB67" s="46"/>
      <c r="CC67" s="46"/>
      <c r="CD67" s="46"/>
      <c r="CE67" s="46"/>
      <c r="CF67" s="46"/>
      <c r="CG67" s="46"/>
      <c r="CH67" s="46"/>
      <c r="CI67" s="46"/>
    </row>
    <row r="68" spans="1:87" s="53" customFormat="1" ht="12.75" customHeight="1">
      <c r="A68" s="96" t="s">
        <v>47</v>
      </c>
      <c r="B68" s="97" t="s">
        <v>16</v>
      </c>
      <c r="C68" s="98"/>
      <c r="D68" s="108">
        <v>6</v>
      </c>
      <c r="E68" s="73">
        <v>3</v>
      </c>
      <c r="F68" s="73">
        <v>8</v>
      </c>
      <c r="G68" s="73">
        <v>4</v>
      </c>
      <c r="H68" s="73">
        <v>2</v>
      </c>
      <c r="I68" s="73">
        <v>3</v>
      </c>
      <c r="J68" s="73">
        <v>2</v>
      </c>
      <c r="K68" s="73">
        <v>2</v>
      </c>
      <c r="L68" s="73" t="s">
        <v>21</v>
      </c>
      <c r="M68" s="73" t="s">
        <v>21</v>
      </c>
      <c r="N68" s="73">
        <v>3</v>
      </c>
      <c r="O68" s="73">
        <v>3</v>
      </c>
      <c r="P68" s="73">
        <v>2</v>
      </c>
      <c r="Q68" s="73" t="s">
        <v>21</v>
      </c>
      <c r="R68" s="73">
        <v>1</v>
      </c>
      <c r="S68" s="73">
        <v>5</v>
      </c>
      <c r="T68" s="73" t="s">
        <v>21</v>
      </c>
      <c r="U68" s="73">
        <v>7</v>
      </c>
      <c r="V68" s="73">
        <v>6</v>
      </c>
      <c r="W68" s="73" t="s">
        <v>21</v>
      </c>
      <c r="X68" s="73">
        <v>1</v>
      </c>
      <c r="Y68" s="73">
        <v>3</v>
      </c>
      <c r="Z68" s="73">
        <v>2</v>
      </c>
      <c r="AA68" s="73">
        <v>2</v>
      </c>
      <c r="AB68" s="73">
        <v>4</v>
      </c>
      <c r="AC68" s="73">
        <v>3</v>
      </c>
      <c r="AD68" s="73">
        <v>1</v>
      </c>
      <c r="AE68" s="73">
        <v>2</v>
      </c>
      <c r="AF68" s="73">
        <v>2</v>
      </c>
      <c r="AG68" s="73">
        <v>2</v>
      </c>
      <c r="AH68" s="73" t="s">
        <v>21</v>
      </c>
      <c r="AI68" s="95"/>
      <c r="AT68" s="2"/>
      <c r="AU68" s="2"/>
      <c r="AV68" s="2"/>
      <c r="AW68" s="2"/>
      <c r="AX68" s="2"/>
      <c r="AY68" s="2"/>
      <c r="BY68" s="46"/>
      <c r="BZ68" s="46"/>
      <c r="CA68" s="46"/>
      <c r="CB68" s="46"/>
      <c r="CC68" s="46"/>
      <c r="CD68" s="46"/>
      <c r="CE68" s="46"/>
      <c r="CF68" s="46"/>
      <c r="CG68" s="46"/>
      <c r="CH68" s="46"/>
      <c r="CI68" s="46"/>
    </row>
    <row r="69" spans="1:87" s="53" customFormat="1" ht="12.75" customHeight="1">
      <c r="A69" s="96"/>
      <c r="B69" s="97" t="s">
        <v>17</v>
      </c>
      <c r="C69" s="98"/>
      <c r="D69" s="72">
        <v>7</v>
      </c>
      <c r="E69" s="73">
        <v>4</v>
      </c>
      <c r="F69" s="73">
        <v>5</v>
      </c>
      <c r="G69" s="73">
        <v>9</v>
      </c>
      <c r="H69" s="73">
        <v>4</v>
      </c>
      <c r="I69" s="73">
        <v>1</v>
      </c>
      <c r="J69" s="73">
        <v>3</v>
      </c>
      <c r="K69" s="73">
        <v>1</v>
      </c>
      <c r="L69" s="73">
        <v>3</v>
      </c>
      <c r="M69" s="73">
        <v>5</v>
      </c>
      <c r="N69" s="73">
        <v>2</v>
      </c>
      <c r="O69" s="73">
        <v>6</v>
      </c>
      <c r="P69" s="73">
        <v>1</v>
      </c>
      <c r="Q69" s="73">
        <v>6</v>
      </c>
      <c r="R69" s="73">
        <v>4</v>
      </c>
      <c r="S69" s="73">
        <v>4</v>
      </c>
      <c r="T69" s="73">
        <v>4</v>
      </c>
      <c r="U69" s="73">
        <v>2</v>
      </c>
      <c r="V69" s="73">
        <v>5</v>
      </c>
      <c r="W69" s="73">
        <v>2</v>
      </c>
      <c r="X69" s="73">
        <v>1</v>
      </c>
      <c r="Y69" s="73">
        <v>4</v>
      </c>
      <c r="Z69" s="73">
        <v>7</v>
      </c>
      <c r="AA69" s="73">
        <v>5</v>
      </c>
      <c r="AB69" s="73">
        <v>7</v>
      </c>
      <c r="AC69" s="73">
        <v>2</v>
      </c>
      <c r="AD69" s="73">
        <v>5</v>
      </c>
      <c r="AE69" s="73">
        <v>3</v>
      </c>
      <c r="AF69" s="73">
        <v>4</v>
      </c>
      <c r="AG69" s="73" t="s">
        <v>21</v>
      </c>
      <c r="AH69" s="73">
        <v>2</v>
      </c>
      <c r="AI69" s="95"/>
      <c r="BY69" s="46"/>
      <c r="BZ69" s="46"/>
      <c r="CA69" s="46"/>
      <c r="CB69" s="46"/>
      <c r="CC69" s="46"/>
      <c r="CD69" s="46"/>
      <c r="CE69" s="46"/>
      <c r="CF69" s="46"/>
      <c r="CG69" s="46"/>
      <c r="CH69" s="46"/>
      <c r="CI69" s="46"/>
    </row>
    <row r="70" spans="1:87" s="53" customFormat="1" ht="12.75" customHeight="1">
      <c r="A70" s="96"/>
      <c r="B70" s="99" t="s">
        <v>20</v>
      </c>
      <c r="C70" s="76"/>
      <c r="D70" s="50">
        <v>1</v>
      </c>
      <c r="E70" s="51" t="s">
        <v>21</v>
      </c>
      <c r="F70" s="51" t="s">
        <v>21</v>
      </c>
      <c r="G70" s="51" t="s">
        <v>21</v>
      </c>
      <c r="H70" s="50" t="s">
        <v>21</v>
      </c>
      <c r="I70" s="51" t="s">
        <v>21</v>
      </c>
      <c r="J70" s="51" t="s">
        <v>21</v>
      </c>
      <c r="K70" s="51" t="s">
        <v>21</v>
      </c>
      <c r="L70" s="51" t="s">
        <v>21</v>
      </c>
      <c r="M70" s="73" t="s">
        <v>21</v>
      </c>
      <c r="N70" s="73" t="s">
        <v>21</v>
      </c>
      <c r="O70" s="73" t="s">
        <v>21</v>
      </c>
      <c r="P70" s="51">
        <v>1</v>
      </c>
      <c r="Q70" s="73" t="s">
        <v>21</v>
      </c>
      <c r="R70" s="51" t="s">
        <v>21</v>
      </c>
      <c r="S70" s="51" t="s">
        <v>21</v>
      </c>
      <c r="T70" s="73" t="s">
        <v>21</v>
      </c>
      <c r="U70" s="51" t="s">
        <v>21</v>
      </c>
      <c r="V70" s="51">
        <v>1</v>
      </c>
      <c r="W70" s="73" t="s">
        <v>21</v>
      </c>
      <c r="X70" s="51" t="s">
        <v>21</v>
      </c>
      <c r="Y70" s="51" t="s">
        <v>21</v>
      </c>
      <c r="Z70" s="51" t="s">
        <v>21</v>
      </c>
      <c r="AA70" s="51" t="s">
        <v>21</v>
      </c>
      <c r="AB70" s="51" t="s">
        <v>21</v>
      </c>
      <c r="AC70" s="51" t="s">
        <v>21</v>
      </c>
      <c r="AD70" s="51">
        <v>1</v>
      </c>
      <c r="AE70" s="51" t="s">
        <v>21</v>
      </c>
      <c r="AF70" s="51" t="s">
        <v>21</v>
      </c>
      <c r="AG70" s="51" t="s">
        <v>21</v>
      </c>
      <c r="AH70" s="51" t="s">
        <v>21</v>
      </c>
      <c r="AI70" s="95"/>
      <c r="BY70" s="46"/>
      <c r="BZ70" s="46"/>
      <c r="CA70" s="46"/>
      <c r="CB70" s="46"/>
      <c r="CC70" s="46"/>
      <c r="CD70" s="46"/>
      <c r="CE70" s="46"/>
      <c r="CF70" s="46"/>
      <c r="CG70" s="46"/>
      <c r="CH70" s="46"/>
      <c r="CI70" s="46"/>
    </row>
    <row r="71" spans="1:87" s="53" customFormat="1" ht="12.75" customHeight="1">
      <c r="A71" s="96"/>
      <c r="B71" s="100" t="s">
        <v>22</v>
      </c>
      <c r="C71" s="98"/>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95"/>
      <c r="BY71" s="46"/>
      <c r="BZ71" s="46"/>
      <c r="CA71" s="46"/>
      <c r="CB71" s="46"/>
      <c r="CC71" s="46"/>
      <c r="CD71" s="46"/>
      <c r="CE71" s="46"/>
      <c r="CF71" s="46"/>
      <c r="CG71" s="46"/>
      <c r="CH71" s="46"/>
      <c r="CI71" s="46"/>
    </row>
    <row r="72" spans="1:87" s="53" customFormat="1" ht="12.75" customHeight="1">
      <c r="A72" s="96"/>
      <c r="B72" s="97" t="s">
        <v>23</v>
      </c>
      <c r="C72" s="98"/>
      <c r="D72" s="73">
        <v>1</v>
      </c>
      <c r="E72" s="73">
        <v>2</v>
      </c>
      <c r="F72" s="73">
        <v>1</v>
      </c>
      <c r="G72" s="51" t="s">
        <v>21</v>
      </c>
      <c r="H72" s="73">
        <v>2</v>
      </c>
      <c r="I72" s="73">
        <v>1</v>
      </c>
      <c r="J72" s="51" t="s">
        <v>21</v>
      </c>
      <c r="K72" s="73">
        <v>1</v>
      </c>
      <c r="L72" s="51" t="s">
        <v>21</v>
      </c>
      <c r="M72" s="51" t="s">
        <v>21</v>
      </c>
      <c r="N72" s="73">
        <v>2</v>
      </c>
      <c r="O72" s="73">
        <v>1</v>
      </c>
      <c r="P72" s="51" t="s">
        <v>21</v>
      </c>
      <c r="Q72" s="51" t="s">
        <v>21</v>
      </c>
      <c r="R72" s="73">
        <v>1</v>
      </c>
      <c r="S72" s="73">
        <v>2</v>
      </c>
      <c r="T72" s="51" t="s">
        <v>21</v>
      </c>
      <c r="U72" s="51" t="s">
        <v>21</v>
      </c>
      <c r="V72" s="51" t="s">
        <v>21</v>
      </c>
      <c r="W72" s="51" t="s">
        <v>21</v>
      </c>
      <c r="X72" s="73">
        <v>1</v>
      </c>
      <c r="Y72" s="73">
        <v>1</v>
      </c>
      <c r="Z72" s="51" t="s">
        <v>21</v>
      </c>
      <c r="AA72" s="51" t="s">
        <v>21</v>
      </c>
      <c r="AB72" s="51" t="s">
        <v>21</v>
      </c>
      <c r="AC72" s="73">
        <v>2</v>
      </c>
      <c r="AD72" s="73">
        <v>2</v>
      </c>
      <c r="AE72" s="51" t="s">
        <v>21</v>
      </c>
      <c r="AF72" s="73">
        <v>1</v>
      </c>
      <c r="AG72" s="73" t="s">
        <v>21</v>
      </c>
      <c r="AH72" s="73">
        <v>2</v>
      </c>
      <c r="AI72" s="95"/>
      <c r="AT72" s="2"/>
      <c r="AU72" s="2"/>
      <c r="AV72" s="2"/>
      <c r="AW72" s="2"/>
      <c r="AX72" s="2"/>
      <c r="AY72" s="2"/>
      <c r="BY72" s="46"/>
      <c r="BZ72" s="46"/>
      <c r="CA72" s="46"/>
      <c r="CB72" s="46"/>
      <c r="CC72" s="46"/>
      <c r="CD72" s="46"/>
      <c r="CE72" s="46"/>
      <c r="CF72" s="46"/>
      <c r="CG72" s="46"/>
      <c r="CH72" s="46"/>
      <c r="CI72" s="46"/>
    </row>
    <row r="73" spans="1:87" s="53" customFormat="1" ht="12.75" customHeight="1">
      <c r="A73" s="101"/>
      <c r="B73" s="102" t="s">
        <v>27</v>
      </c>
      <c r="C73" s="116"/>
      <c r="D73" s="43">
        <v>2</v>
      </c>
      <c r="E73" s="43">
        <v>1</v>
      </c>
      <c r="F73" s="43">
        <v>5</v>
      </c>
      <c r="G73" s="43">
        <v>4</v>
      </c>
      <c r="H73" s="43">
        <v>2</v>
      </c>
      <c r="I73" s="43" t="s">
        <v>21</v>
      </c>
      <c r="J73" s="43">
        <v>5</v>
      </c>
      <c r="K73" s="43">
        <v>2</v>
      </c>
      <c r="L73" s="43">
        <v>7</v>
      </c>
      <c r="M73" s="43">
        <v>1</v>
      </c>
      <c r="N73" s="43">
        <v>1</v>
      </c>
      <c r="O73" s="43">
        <v>1</v>
      </c>
      <c r="P73" s="43">
        <v>1</v>
      </c>
      <c r="Q73" s="43">
        <v>5</v>
      </c>
      <c r="R73" s="43">
        <v>2</v>
      </c>
      <c r="S73" s="43" t="s">
        <v>21</v>
      </c>
      <c r="T73" s="43">
        <v>2</v>
      </c>
      <c r="U73" s="43">
        <v>4</v>
      </c>
      <c r="V73" s="43">
        <v>5</v>
      </c>
      <c r="W73" s="43">
        <v>2</v>
      </c>
      <c r="X73" s="43">
        <v>7</v>
      </c>
      <c r="Y73" s="43">
        <v>6</v>
      </c>
      <c r="Z73" s="43">
        <v>6</v>
      </c>
      <c r="AA73" s="43">
        <v>3</v>
      </c>
      <c r="AB73" s="43">
        <v>5</v>
      </c>
      <c r="AC73" s="43">
        <v>2</v>
      </c>
      <c r="AD73" s="43">
        <v>11</v>
      </c>
      <c r="AE73" s="43">
        <v>4</v>
      </c>
      <c r="AF73" s="43">
        <v>3</v>
      </c>
      <c r="AG73" s="43">
        <v>3</v>
      </c>
      <c r="AH73" s="123">
        <v>1</v>
      </c>
      <c r="AI73" s="95"/>
      <c r="AT73" s="2"/>
      <c r="AU73" s="2"/>
      <c r="AV73" s="2"/>
      <c r="AW73" s="2"/>
      <c r="AX73" s="2"/>
      <c r="AY73" s="2"/>
      <c r="BY73" s="46"/>
      <c r="BZ73" s="46"/>
      <c r="CA73" s="46"/>
      <c r="CB73" s="46"/>
      <c r="CC73" s="46"/>
      <c r="CD73" s="46"/>
      <c r="CE73" s="46"/>
      <c r="CF73" s="46"/>
      <c r="CG73" s="46"/>
      <c r="CH73" s="46"/>
      <c r="CI73" s="46"/>
    </row>
    <row r="74" spans="1:35" ht="14.25">
      <c r="A74" s="1" t="s">
        <v>51</v>
      </c>
      <c r="AG74" s="1"/>
      <c r="AH74" s="10"/>
      <c r="AI74" s="10"/>
    </row>
    <row r="75" spans="1:35" ht="14.25">
      <c r="A75" s="120" t="s">
        <v>52</v>
      </c>
      <c r="AG75" s="1"/>
      <c r="AI75" s="2"/>
    </row>
    <row r="76" spans="1:35" ht="14.25">
      <c r="A76" s="120" t="s">
        <v>53</v>
      </c>
      <c r="AH76" s="1"/>
      <c r="AI76" s="2"/>
    </row>
    <row r="77" spans="1:35" ht="14.25">
      <c r="A77" s="120" t="s">
        <v>54</v>
      </c>
      <c r="AH77" s="1"/>
      <c r="AI77" s="2"/>
    </row>
    <row r="78" spans="1:35" ht="14.25">
      <c r="A78" s="120" t="s">
        <v>55</v>
      </c>
      <c r="AH78" s="1"/>
      <c r="AI78" s="2"/>
    </row>
    <row r="79" spans="1:35" ht="14.25">
      <c r="A79" s="120" t="s">
        <v>56</v>
      </c>
      <c r="AH79" s="1"/>
      <c r="AI79" s="2"/>
    </row>
    <row r="80" spans="1:35" ht="14.25">
      <c r="A80" s="120" t="s">
        <v>57</v>
      </c>
      <c r="AH80" s="1"/>
      <c r="AI80" s="2"/>
    </row>
    <row r="81" spans="1:35" ht="14.25">
      <c r="A81" s="120" t="s">
        <v>59</v>
      </c>
      <c r="AH81" s="1"/>
      <c r="AI81" s="2"/>
    </row>
    <row r="82" spans="1:35" ht="14.25">
      <c r="A82" s="120" t="s">
        <v>60</v>
      </c>
      <c r="AH82" s="1"/>
      <c r="AI82" s="2"/>
    </row>
    <row r="83" spans="1:35" ht="14.25">
      <c r="A83" s="120" t="s">
        <v>61</v>
      </c>
      <c r="AH83" s="1"/>
      <c r="AI83" s="2"/>
    </row>
    <row r="84" spans="1:35" ht="14.25">
      <c r="A84" s="120" t="s">
        <v>62</v>
      </c>
      <c r="AH84" s="1"/>
      <c r="AI84" s="2"/>
    </row>
    <row r="85" spans="1:35" ht="14.25">
      <c r="A85" s="120" t="s">
        <v>63</v>
      </c>
      <c r="AH85" s="1"/>
      <c r="AI85" s="2"/>
    </row>
    <row r="86" spans="1:35" ht="14.25">
      <c r="A86" s="120" t="s">
        <v>64</v>
      </c>
      <c r="AH86" s="1"/>
      <c r="AI86" s="2"/>
    </row>
    <row r="87" spans="1:35" ht="14.25">
      <c r="A87" s="120" t="s">
        <v>65</v>
      </c>
      <c r="AH87" s="1"/>
      <c r="AI87" s="2"/>
    </row>
    <row r="88" spans="1:35" ht="14.25">
      <c r="A88" s="120" t="s">
        <v>66</v>
      </c>
      <c r="AH88" s="1"/>
      <c r="AI88" s="2"/>
    </row>
    <row r="89" spans="1:35" ht="14.25">
      <c r="A89" s="120" t="s">
        <v>67</v>
      </c>
      <c r="AH89" s="1"/>
      <c r="AI89" s="2"/>
    </row>
    <row r="90" spans="1:35" ht="14.25">
      <c r="A90" s="120" t="s">
        <v>68</v>
      </c>
      <c r="AH90" s="1"/>
      <c r="AI90" s="2"/>
    </row>
  </sheetData>
  <sheetProtection selectLockedCells="1" selectUnlockedCells="1"/>
  <mergeCells count="9">
    <mergeCell ref="A1:C2"/>
    <mergeCell ref="AI1:AI2"/>
    <mergeCell ref="A25:B25"/>
    <mergeCell ref="A26:B26"/>
    <mergeCell ref="A27:A28"/>
    <mergeCell ref="A29:A30"/>
    <mergeCell ref="AI47:AI55"/>
    <mergeCell ref="AI56:AI64"/>
    <mergeCell ref="AI65:AI7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CI90"/>
  <sheetViews>
    <sheetView zoomScale="80" zoomScaleNormal="80" workbookViewId="0" topLeftCell="A67">
      <selection activeCell="A74" sqref="A74"/>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60" width="4.421875" style="2" customWidth="1"/>
    <col min="61" max="61" width="3.7109375" style="2" customWidth="1"/>
    <col min="62" max="64" width="4.421875" style="2" customWidth="1"/>
    <col min="65" max="65" width="3.7109375" style="2" customWidth="1"/>
    <col min="66" max="72" width="2.7109375" style="2" customWidth="1"/>
    <col min="73" max="74" width="4.421875" style="2" customWidth="1"/>
    <col min="75" max="76" width="2.7109375" style="2" customWidth="1"/>
    <col min="77" max="87" width="9.7109375" style="5" customWidth="1"/>
    <col min="88" max="16384" width="9.7109375" style="2" customWidth="1"/>
  </cols>
  <sheetData>
    <row r="1" spans="1:87" s="10" customFormat="1" ht="12.75" customHeight="1">
      <c r="A1" s="142" t="s">
        <v>78</v>
      </c>
      <c r="B1" s="142"/>
      <c r="C1" s="142"/>
      <c r="D1" s="143" t="s">
        <v>6</v>
      </c>
      <c r="E1" s="143" t="s">
        <v>1</v>
      </c>
      <c r="F1" s="143" t="s">
        <v>1</v>
      </c>
      <c r="G1" s="143" t="s">
        <v>2</v>
      </c>
      <c r="H1" s="143" t="s">
        <v>3</v>
      </c>
      <c r="I1" s="143" t="s">
        <v>4</v>
      </c>
      <c r="J1" s="143" t="s">
        <v>5</v>
      </c>
      <c r="K1" s="143" t="s">
        <v>6</v>
      </c>
      <c r="L1" s="143" t="s">
        <v>1</v>
      </c>
      <c r="M1" s="143" t="s">
        <v>1</v>
      </c>
      <c r="N1" s="143" t="s">
        <v>2</v>
      </c>
      <c r="O1" s="143" t="s">
        <v>3</v>
      </c>
      <c r="P1" s="143" t="s">
        <v>4</v>
      </c>
      <c r="Q1" s="143" t="s">
        <v>5</v>
      </c>
      <c r="R1" s="143" t="s">
        <v>6</v>
      </c>
      <c r="S1" s="143" t="s">
        <v>1</v>
      </c>
      <c r="T1" s="143" t="s">
        <v>1</v>
      </c>
      <c r="U1" s="143" t="s">
        <v>2</v>
      </c>
      <c r="V1" s="143" t="s">
        <v>3</v>
      </c>
      <c r="W1" s="143" t="s">
        <v>4</v>
      </c>
      <c r="X1" s="143" t="s">
        <v>5</v>
      </c>
      <c r="Y1" s="143" t="s">
        <v>6</v>
      </c>
      <c r="Z1" s="143" t="s">
        <v>1</v>
      </c>
      <c r="AA1" s="143" t="s">
        <v>1</v>
      </c>
      <c r="AB1" s="143" t="s">
        <v>2</v>
      </c>
      <c r="AC1" s="143" t="s">
        <v>3</v>
      </c>
      <c r="AD1" s="143" t="s">
        <v>4</v>
      </c>
      <c r="AE1" s="143" t="s">
        <v>5</v>
      </c>
      <c r="AF1" s="143" t="s">
        <v>6</v>
      </c>
      <c r="AG1" s="143" t="s">
        <v>1</v>
      </c>
      <c r="AH1" s="144" t="s">
        <v>1</v>
      </c>
      <c r="AI1" s="145" t="s">
        <v>7</v>
      </c>
      <c r="BY1" s="11"/>
      <c r="BZ1" s="11"/>
      <c r="CA1" s="11"/>
      <c r="CB1" s="11"/>
      <c r="CC1" s="11"/>
      <c r="CD1" s="11"/>
      <c r="CE1" s="11"/>
      <c r="CF1" s="11"/>
      <c r="CG1" s="11"/>
      <c r="CH1" s="11"/>
      <c r="CI1" s="11"/>
    </row>
    <row r="2" spans="1:87" s="10" customFormat="1" ht="12.75">
      <c r="A2" s="142"/>
      <c r="B2" s="142"/>
      <c r="C2" s="142"/>
      <c r="D2" s="146">
        <v>1</v>
      </c>
      <c r="E2" s="147">
        <v>2</v>
      </c>
      <c r="F2" s="147">
        <v>3</v>
      </c>
      <c r="G2" s="147">
        <v>4</v>
      </c>
      <c r="H2" s="147">
        <v>5</v>
      </c>
      <c r="I2" s="147">
        <v>6</v>
      </c>
      <c r="J2" s="147">
        <v>7</v>
      </c>
      <c r="K2" s="147">
        <v>8</v>
      </c>
      <c r="L2" s="147">
        <v>9</v>
      </c>
      <c r="M2" s="147">
        <v>10</v>
      </c>
      <c r="N2" s="147">
        <v>11</v>
      </c>
      <c r="O2" s="147">
        <v>12</v>
      </c>
      <c r="P2" s="147">
        <v>13</v>
      </c>
      <c r="Q2" s="147">
        <v>14</v>
      </c>
      <c r="R2" s="147">
        <v>15</v>
      </c>
      <c r="S2" s="147">
        <v>16</v>
      </c>
      <c r="T2" s="147">
        <v>17</v>
      </c>
      <c r="U2" s="147">
        <v>18</v>
      </c>
      <c r="V2" s="147">
        <v>19</v>
      </c>
      <c r="W2" s="147">
        <v>20</v>
      </c>
      <c r="X2" s="147">
        <v>21</v>
      </c>
      <c r="Y2" s="147">
        <v>22</v>
      </c>
      <c r="Z2" s="147">
        <v>23</v>
      </c>
      <c r="AA2" s="147">
        <v>24</v>
      </c>
      <c r="AB2" s="147">
        <v>25</v>
      </c>
      <c r="AC2" s="147">
        <v>26</v>
      </c>
      <c r="AD2" s="147">
        <v>27</v>
      </c>
      <c r="AE2" s="147">
        <v>28</v>
      </c>
      <c r="AF2" s="147">
        <v>29</v>
      </c>
      <c r="AG2" s="148">
        <v>30</v>
      </c>
      <c r="AH2" s="149">
        <v>31</v>
      </c>
      <c r="AI2" s="145"/>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50" t="s">
        <v>8</v>
      </c>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3"/>
      <c r="AI3" s="154"/>
      <c r="AS3" s="10" t="s">
        <v>9</v>
      </c>
      <c r="AT3" s="10">
        <f aca="true" t="shared" si="0" ref="AT3:AT4">D25</f>
        <v>69</v>
      </c>
      <c r="AU3" s="10">
        <f aca="true" t="shared" si="1" ref="AU3:AU4">E25</f>
        <v>83</v>
      </c>
      <c r="AV3" s="10">
        <f aca="true" t="shared" si="2" ref="AV3:AV4">F25</f>
        <v>76</v>
      </c>
      <c r="AW3" s="10">
        <f aca="true" t="shared" si="3" ref="AW3:AW4">G25</f>
        <v>77</v>
      </c>
      <c r="AX3" s="10">
        <f aca="true" t="shared" si="4" ref="AX3:AX4">H25</f>
        <v>104</v>
      </c>
      <c r="AY3" s="10">
        <f aca="true" t="shared" si="5" ref="AY3:AY4">I25</f>
        <v>91</v>
      </c>
      <c r="AZ3" s="10">
        <f aca="true" t="shared" si="6" ref="AZ3:AZ4">J25</f>
        <v>84</v>
      </c>
      <c r="BA3" s="10">
        <f aca="true" t="shared" si="7" ref="BA3:BA4">K25</f>
        <v>90</v>
      </c>
      <c r="BB3" s="10">
        <f aca="true" t="shared" si="8" ref="BB3:BB4">L25</f>
        <v>78</v>
      </c>
      <c r="BC3" s="10">
        <f aca="true" t="shared" si="9" ref="BC3:BC4">M25</f>
        <v>79</v>
      </c>
      <c r="BD3" s="10">
        <f aca="true" t="shared" si="10" ref="BD3:BD4">N25</f>
        <v>80</v>
      </c>
      <c r="BE3" s="10">
        <f aca="true" t="shared" si="11" ref="BE3:BE4">O25</f>
        <v>77</v>
      </c>
      <c r="BF3" s="10">
        <f aca="true" t="shared" si="12" ref="BF3:BF4">P25</f>
        <v>75</v>
      </c>
      <c r="BG3" s="10">
        <f aca="true" t="shared" si="13" ref="BG3:BG4">Q25</f>
        <v>93</v>
      </c>
      <c r="BH3" s="10">
        <f aca="true" t="shared" si="14" ref="BH3:BH4">R25</f>
        <v>90</v>
      </c>
      <c r="BI3" s="10">
        <f aca="true" t="shared" si="15" ref="BI3:BI4">S25</f>
        <v>94</v>
      </c>
      <c r="BJ3" s="10">
        <f aca="true" t="shared" si="16" ref="BJ3:BJ4">T25</f>
        <v>75</v>
      </c>
      <c r="BK3" s="10">
        <f aca="true" t="shared" si="17" ref="BK3:BK4">U25</f>
        <v>83</v>
      </c>
      <c r="BL3" s="10">
        <f aca="true" t="shared" si="18" ref="BL3:BL4">V25</f>
        <v>76</v>
      </c>
      <c r="BM3" s="10">
        <f aca="true" t="shared" si="19" ref="BM3:BM4">W25</f>
        <v>83</v>
      </c>
      <c r="BN3" s="10">
        <f aca="true" t="shared" si="20" ref="BN3:BN4">X25</f>
        <v>90</v>
      </c>
      <c r="BO3" s="10">
        <f aca="true" t="shared" si="21" ref="BO3:BO4">Y25</f>
        <v>84</v>
      </c>
      <c r="BP3" s="10">
        <f aca="true" t="shared" si="22" ref="BP3:BP4">Z25</f>
        <v>75</v>
      </c>
      <c r="BQ3" s="10">
        <f aca="true" t="shared" si="23" ref="BQ3:BQ4">AA25</f>
        <v>69</v>
      </c>
      <c r="BR3" s="10">
        <f aca="true" t="shared" si="24" ref="BR3:BR4">AB25</f>
        <v>78</v>
      </c>
      <c r="BS3" s="10">
        <f aca="true" t="shared" si="25" ref="BS3:BS4">AC25</f>
        <v>93</v>
      </c>
      <c r="BT3" s="10">
        <f aca="true" t="shared" si="26" ref="BT3:BT4">AD25</f>
        <v>82</v>
      </c>
      <c r="BU3" s="10">
        <f aca="true" t="shared" si="27" ref="BU3:BU4">AE25</f>
        <v>81</v>
      </c>
      <c r="BV3" s="10">
        <f aca="true" t="shared" si="28" ref="BV3:BV4">AF25</f>
        <v>123</v>
      </c>
      <c r="BW3" s="10">
        <f aca="true" t="shared" si="29" ref="BW3:BW4">AG25</f>
        <v>71</v>
      </c>
      <c r="BX3" s="10">
        <f aca="true" t="shared" si="30" ref="BX3:BX4">AH25</f>
        <v>81</v>
      </c>
      <c r="BY3" s="11"/>
      <c r="BZ3" s="11"/>
      <c r="CA3" s="11"/>
      <c r="CB3" s="11"/>
      <c r="CC3" s="11"/>
      <c r="CD3" s="11"/>
      <c r="CE3" s="11"/>
      <c r="CF3" s="11"/>
      <c r="CG3" s="11"/>
      <c r="CH3" s="11"/>
      <c r="CI3" s="11"/>
    </row>
    <row r="4" spans="1:87" s="10" customFormat="1" ht="12.75" customHeight="1">
      <c r="A4" s="155" t="s">
        <v>9</v>
      </c>
      <c r="B4" s="156" t="s">
        <v>10</v>
      </c>
      <c r="C4" s="157" t="s">
        <v>11</v>
      </c>
      <c r="D4" s="158">
        <v>20</v>
      </c>
      <c r="E4" s="159">
        <v>20</v>
      </c>
      <c r="F4" s="159">
        <v>20</v>
      </c>
      <c r="G4" s="159">
        <v>20</v>
      </c>
      <c r="H4" s="159">
        <v>20</v>
      </c>
      <c r="I4" s="159">
        <v>20</v>
      </c>
      <c r="J4" s="159">
        <v>20</v>
      </c>
      <c r="K4" s="159">
        <v>20</v>
      </c>
      <c r="L4" s="159">
        <v>20</v>
      </c>
      <c r="M4" s="159">
        <v>20</v>
      </c>
      <c r="N4" s="159">
        <v>20</v>
      </c>
      <c r="O4" s="159">
        <v>20</v>
      </c>
      <c r="P4" s="159">
        <v>20</v>
      </c>
      <c r="Q4" s="159">
        <v>20</v>
      </c>
      <c r="R4" s="159">
        <v>20</v>
      </c>
      <c r="S4" s="159">
        <v>20</v>
      </c>
      <c r="T4" s="159">
        <v>20</v>
      </c>
      <c r="U4" s="159">
        <v>20</v>
      </c>
      <c r="V4" s="159">
        <v>20</v>
      </c>
      <c r="W4" s="159">
        <v>20</v>
      </c>
      <c r="X4" s="159">
        <v>20</v>
      </c>
      <c r="Y4" s="159">
        <v>20</v>
      </c>
      <c r="Z4" s="159">
        <v>20</v>
      </c>
      <c r="AA4" s="159">
        <v>20</v>
      </c>
      <c r="AB4" s="159">
        <v>20</v>
      </c>
      <c r="AC4" s="159">
        <v>20</v>
      </c>
      <c r="AD4" s="159">
        <v>20</v>
      </c>
      <c r="AE4" s="159">
        <v>20</v>
      </c>
      <c r="AF4" s="159">
        <v>20</v>
      </c>
      <c r="AG4" s="160">
        <v>20</v>
      </c>
      <c r="AH4" s="161">
        <v>20</v>
      </c>
      <c r="AI4" s="162">
        <f aca="true" t="shared" si="31" ref="AI4:AI23">SUM(D4:AH4)</f>
        <v>620</v>
      </c>
      <c r="AS4" s="10" t="s">
        <v>12</v>
      </c>
      <c r="AT4" s="10">
        <f t="shared" si="0"/>
        <v>61</v>
      </c>
      <c r="AU4" s="10">
        <f t="shared" si="1"/>
        <v>87</v>
      </c>
      <c r="AV4" s="10">
        <f t="shared" si="2"/>
        <v>84</v>
      </c>
      <c r="AW4" s="10">
        <f t="shared" si="3"/>
        <v>82</v>
      </c>
      <c r="AX4" s="10">
        <f t="shared" si="4"/>
        <v>96</v>
      </c>
      <c r="AY4" s="10">
        <f t="shared" si="5"/>
        <v>93</v>
      </c>
      <c r="AZ4" s="10">
        <f t="shared" si="6"/>
        <v>83</v>
      </c>
      <c r="BA4" s="10">
        <f t="shared" si="7"/>
        <v>88</v>
      </c>
      <c r="BB4" s="10">
        <f t="shared" si="8"/>
        <v>79</v>
      </c>
      <c r="BC4" s="10">
        <f t="shared" si="9"/>
        <v>90</v>
      </c>
      <c r="BD4" s="10">
        <f t="shared" si="10"/>
        <v>73</v>
      </c>
      <c r="BE4" s="10">
        <f t="shared" si="11"/>
        <v>112</v>
      </c>
      <c r="BF4" s="10">
        <f t="shared" si="12"/>
        <v>82</v>
      </c>
      <c r="BG4" s="10">
        <f t="shared" si="13"/>
        <v>64</v>
      </c>
      <c r="BH4" s="10">
        <f t="shared" si="14"/>
        <v>75</v>
      </c>
      <c r="BI4" s="10">
        <f t="shared" si="15"/>
        <v>79</v>
      </c>
      <c r="BJ4" s="10">
        <f t="shared" si="16"/>
        <v>86</v>
      </c>
      <c r="BK4" s="10">
        <f t="shared" si="17"/>
        <v>73</v>
      </c>
      <c r="BL4" s="10">
        <f t="shared" si="18"/>
        <v>94</v>
      </c>
      <c r="BM4" s="10">
        <f t="shared" si="19"/>
        <v>107</v>
      </c>
      <c r="BN4" s="10">
        <f t="shared" si="20"/>
        <v>99</v>
      </c>
      <c r="BO4" s="10">
        <f t="shared" si="21"/>
        <v>107</v>
      </c>
      <c r="BP4" s="10">
        <f t="shared" si="22"/>
        <v>89</v>
      </c>
      <c r="BQ4" s="10">
        <f t="shared" si="23"/>
        <v>90</v>
      </c>
      <c r="BR4" s="10">
        <f t="shared" si="24"/>
        <v>76</v>
      </c>
      <c r="BS4" s="10">
        <f t="shared" si="25"/>
        <v>98</v>
      </c>
      <c r="BT4" s="10">
        <f t="shared" si="26"/>
        <v>73</v>
      </c>
      <c r="BU4" s="10">
        <f t="shared" si="27"/>
        <v>102</v>
      </c>
      <c r="BV4" s="10">
        <f t="shared" si="28"/>
        <v>108</v>
      </c>
      <c r="BW4" s="10">
        <f t="shared" si="29"/>
        <v>93</v>
      </c>
      <c r="BX4" s="10">
        <f t="shared" si="30"/>
        <v>88</v>
      </c>
      <c r="BY4" s="11"/>
      <c r="BZ4" s="11"/>
      <c r="CA4" s="11"/>
      <c r="CB4" s="11"/>
      <c r="CC4" s="11"/>
      <c r="CD4" s="11"/>
      <c r="CE4" s="11"/>
      <c r="CF4" s="11"/>
      <c r="CG4" s="11"/>
      <c r="CH4" s="11"/>
      <c r="CI4" s="11"/>
    </row>
    <row r="5" spans="1:87" s="10" customFormat="1" ht="12.75" customHeight="1">
      <c r="A5" s="163"/>
      <c r="B5" s="164"/>
      <c r="C5" s="165" t="s">
        <v>13</v>
      </c>
      <c r="D5" s="166">
        <v>19</v>
      </c>
      <c r="E5" s="167">
        <v>19</v>
      </c>
      <c r="F5" s="167">
        <v>19</v>
      </c>
      <c r="G5" s="167">
        <v>20</v>
      </c>
      <c r="H5" s="167">
        <v>17</v>
      </c>
      <c r="I5" s="167">
        <v>18</v>
      </c>
      <c r="J5" s="167">
        <v>19</v>
      </c>
      <c r="K5" s="167">
        <v>20</v>
      </c>
      <c r="L5" s="167">
        <v>17</v>
      </c>
      <c r="M5" s="167">
        <v>19</v>
      </c>
      <c r="N5" s="167">
        <v>19</v>
      </c>
      <c r="O5" s="167">
        <v>20</v>
      </c>
      <c r="P5" s="167">
        <v>19</v>
      </c>
      <c r="Q5" s="167">
        <v>18</v>
      </c>
      <c r="R5" s="167">
        <v>18</v>
      </c>
      <c r="S5" s="167">
        <v>19</v>
      </c>
      <c r="T5" s="167">
        <v>19</v>
      </c>
      <c r="U5" s="167">
        <v>19</v>
      </c>
      <c r="V5" s="167">
        <v>19</v>
      </c>
      <c r="W5" s="167">
        <v>21</v>
      </c>
      <c r="X5" s="167">
        <v>18</v>
      </c>
      <c r="Y5" s="167">
        <v>18</v>
      </c>
      <c r="Z5" s="167">
        <v>18</v>
      </c>
      <c r="AA5" s="167">
        <v>20</v>
      </c>
      <c r="AB5" s="167">
        <v>20</v>
      </c>
      <c r="AC5" s="167">
        <v>20</v>
      </c>
      <c r="AD5" s="167">
        <v>20</v>
      </c>
      <c r="AE5" s="167">
        <v>20</v>
      </c>
      <c r="AF5" s="167">
        <v>19</v>
      </c>
      <c r="AG5" s="167">
        <v>20</v>
      </c>
      <c r="AH5" s="167">
        <v>20</v>
      </c>
      <c r="AI5" s="168">
        <f t="shared" si="31"/>
        <v>591</v>
      </c>
      <c r="AS5" s="10" t="s">
        <v>14</v>
      </c>
      <c r="AT5" s="10">
        <f>D28</f>
        <v>147</v>
      </c>
      <c r="AU5" s="10">
        <f>E28</f>
        <v>161</v>
      </c>
      <c r="AV5" s="10">
        <f>F28</f>
        <v>171</v>
      </c>
      <c r="AW5" s="10">
        <f>G28</f>
        <v>149</v>
      </c>
      <c r="AX5" s="10">
        <f>H28</f>
        <v>190</v>
      </c>
      <c r="AY5" s="10">
        <f>I28</f>
        <v>173</v>
      </c>
      <c r="AZ5" s="10">
        <f>J28</f>
        <v>154</v>
      </c>
      <c r="BA5" s="10">
        <f>K28</f>
        <v>153</v>
      </c>
      <c r="BB5" s="10">
        <f>L28</f>
        <v>117</v>
      </c>
      <c r="BC5" s="10">
        <f>M28</f>
        <v>171</v>
      </c>
      <c r="BD5" s="10">
        <f>N28</f>
        <v>172</v>
      </c>
      <c r="BE5" s="10">
        <f>O28</f>
        <v>184</v>
      </c>
      <c r="BF5" s="10">
        <f>P28</f>
        <v>167</v>
      </c>
      <c r="BG5" s="10">
        <f>Q28</f>
        <v>165</v>
      </c>
      <c r="BH5" s="10">
        <f>R28</f>
        <v>165</v>
      </c>
      <c r="BI5" s="10">
        <f>S28</f>
        <v>166</v>
      </c>
      <c r="BJ5" s="10">
        <f>T28</f>
        <v>187</v>
      </c>
      <c r="BK5" s="10">
        <f>U28</f>
        <v>173</v>
      </c>
      <c r="BL5" s="10">
        <f>V28</f>
        <v>166</v>
      </c>
      <c r="BM5" s="10">
        <f>W28</f>
        <v>178</v>
      </c>
      <c r="BN5" s="10">
        <f>X28</f>
        <v>168</v>
      </c>
      <c r="BO5" s="10">
        <f>Y28</f>
        <v>169</v>
      </c>
      <c r="BP5" s="10">
        <f>Z28</f>
        <v>146</v>
      </c>
      <c r="BQ5" s="10">
        <f>AA28</f>
        <v>189</v>
      </c>
      <c r="BR5" s="10">
        <f>AB28</f>
        <v>191</v>
      </c>
      <c r="BS5" s="10">
        <f>AC28</f>
        <v>219</v>
      </c>
      <c r="BT5" s="10">
        <f>AD28</f>
        <v>175</v>
      </c>
      <c r="BU5" s="10">
        <f>AE28</f>
        <v>178</v>
      </c>
      <c r="BV5" s="10">
        <f>AF28</f>
        <v>186</v>
      </c>
      <c r="BW5" s="10">
        <f>AG28</f>
        <v>180</v>
      </c>
      <c r="BX5" s="10">
        <f>AH28</f>
        <v>192</v>
      </c>
      <c r="BY5" s="11"/>
      <c r="BZ5" s="11"/>
      <c r="CA5" s="11"/>
      <c r="CB5" s="11"/>
      <c r="CC5" s="11"/>
      <c r="CD5" s="11"/>
      <c r="CE5" s="11"/>
      <c r="CF5" s="11"/>
      <c r="CG5" s="11"/>
      <c r="CH5" s="11"/>
      <c r="CI5" s="11"/>
    </row>
    <row r="6" spans="1:87" s="10" customFormat="1" ht="12.75" customHeight="1">
      <c r="A6" s="163"/>
      <c r="B6" s="169" t="s">
        <v>15</v>
      </c>
      <c r="C6" s="170" t="s">
        <v>11</v>
      </c>
      <c r="D6" s="171">
        <v>10</v>
      </c>
      <c r="E6" s="172">
        <v>10</v>
      </c>
      <c r="F6" s="172">
        <v>10</v>
      </c>
      <c r="G6" s="172">
        <v>10</v>
      </c>
      <c r="H6" s="172">
        <v>10</v>
      </c>
      <c r="I6" s="172">
        <v>10</v>
      </c>
      <c r="J6" s="172">
        <v>10</v>
      </c>
      <c r="K6" s="172">
        <v>10</v>
      </c>
      <c r="L6" s="172">
        <v>10</v>
      </c>
      <c r="M6" s="172">
        <v>10</v>
      </c>
      <c r="N6" s="172">
        <v>10</v>
      </c>
      <c r="O6" s="172">
        <v>10</v>
      </c>
      <c r="P6" s="172">
        <v>10</v>
      </c>
      <c r="Q6" s="172">
        <v>10</v>
      </c>
      <c r="R6" s="172">
        <v>10</v>
      </c>
      <c r="S6" s="172">
        <v>10</v>
      </c>
      <c r="T6" s="172">
        <v>10</v>
      </c>
      <c r="U6" s="172">
        <v>10</v>
      </c>
      <c r="V6" s="172">
        <v>10</v>
      </c>
      <c r="W6" s="172">
        <v>10</v>
      </c>
      <c r="X6" s="172">
        <v>10</v>
      </c>
      <c r="Y6" s="172">
        <v>10</v>
      </c>
      <c r="Z6" s="172">
        <v>10</v>
      </c>
      <c r="AA6" s="172">
        <v>10</v>
      </c>
      <c r="AB6" s="172">
        <v>10</v>
      </c>
      <c r="AC6" s="172">
        <v>10</v>
      </c>
      <c r="AD6" s="172">
        <v>10</v>
      </c>
      <c r="AE6" s="172">
        <v>10</v>
      </c>
      <c r="AF6" s="172">
        <v>10</v>
      </c>
      <c r="AG6" s="172">
        <v>10</v>
      </c>
      <c r="AH6" s="172">
        <v>10</v>
      </c>
      <c r="AI6" s="173">
        <f t="shared" si="31"/>
        <v>310</v>
      </c>
      <c r="AS6" s="10" t="s">
        <v>16</v>
      </c>
      <c r="AT6" s="10">
        <f>D30</f>
        <v>80</v>
      </c>
      <c r="AU6" s="10">
        <f>E30</f>
        <v>68</v>
      </c>
      <c r="AV6" s="10">
        <f>F30</f>
        <v>69</v>
      </c>
      <c r="AW6" s="10">
        <f>G30</f>
        <v>74</v>
      </c>
      <c r="AX6" s="10">
        <f>H30</f>
        <v>90</v>
      </c>
      <c r="AY6" s="10">
        <f>I30</f>
        <v>82</v>
      </c>
      <c r="AZ6" s="10">
        <f>J30</f>
        <v>92</v>
      </c>
      <c r="BA6" s="10">
        <f>K30</f>
        <v>79</v>
      </c>
      <c r="BB6" s="10">
        <f>L30</f>
        <v>52</v>
      </c>
      <c r="BC6" s="10">
        <f>M30</f>
        <v>76</v>
      </c>
      <c r="BD6" s="10">
        <f>N30</f>
        <v>69</v>
      </c>
      <c r="BE6" s="10">
        <f>O30</f>
        <v>74</v>
      </c>
      <c r="BF6" s="10">
        <f>P30</f>
        <v>87</v>
      </c>
      <c r="BG6" s="10">
        <f>Q30</f>
        <v>78</v>
      </c>
      <c r="BH6" s="10">
        <f>R30</f>
        <v>74</v>
      </c>
      <c r="BI6" s="10">
        <f>S30</f>
        <v>81</v>
      </c>
      <c r="BJ6" s="10">
        <f>T30</f>
        <v>84</v>
      </c>
      <c r="BK6" s="10">
        <f>U30</f>
        <v>76</v>
      </c>
      <c r="BL6" s="10">
        <f>V30</f>
        <v>76</v>
      </c>
      <c r="BM6" s="10">
        <f>W30</f>
        <v>83</v>
      </c>
      <c r="BN6" s="10">
        <f>X30</f>
        <v>104</v>
      </c>
      <c r="BO6" s="10">
        <f>Y30</f>
        <v>76</v>
      </c>
      <c r="BP6" s="10">
        <f>Z30</f>
        <v>81</v>
      </c>
      <c r="BQ6" s="10">
        <f>AA30</f>
        <v>74</v>
      </c>
      <c r="BR6" s="10">
        <f>AB30</f>
        <v>82</v>
      </c>
      <c r="BS6" s="10">
        <f>AC30</f>
        <v>85</v>
      </c>
      <c r="BT6" s="10">
        <f>AD30</f>
        <v>77</v>
      </c>
      <c r="BU6" s="10">
        <f>AE30</f>
        <v>76</v>
      </c>
      <c r="BV6" s="10">
        <f>AF30</f>
        <v>82</v>
      </c>
      <c r="BW6" s="10">
        <f>AG30</f>
        <v>94</v>
      </c>
      <c r="BX6" s="10">
        <f>AH30</f>
        <v>81</v>
      </c>
      <c r="BY6" s="11"/>
      <c r="BZ6" s="11"/>
      <c r="CA6" s="11"/>
      <c r="CB6" s="11"/>
      <c r="CC6" s="11"/>
      <c r="CD6" s="11"/>
      <c r="CE6" s="11"/>
      <c r="CF6" s="11"/>
      <c r="CG6" s="11"/>
      <c r="CH6" s="11"/>
      <c r="CI6" s="11"/>
    </row>
    <row r="7" spans="1:87" s="10" customFormat="1" ht="12.75" customHeight="1">
      <c r="A7" s="163"/>
      <c r="B7" s="164"/>
      <c r="C7" s="165" t="s">
        <v>13</v>
      </c>
      <c r="D7" s="166">
        <v>4</v>
      </c>
      <c r="E7" s="167">
        <v>6</v>
      </c>
      <c r="F7" s="167">
        <v>3</v>
      </c>
      <c r="G7" s="167">
        <v>5</v>
      </c>
      <c r="H7" s="167">
        <v>7</v>
      </c>
      <c r="I7" s="167">
        <v>7</v>
      </c>
      <c r="J7" s="167">
        <v>8</v>
      </c>
      <c r="K7" s="167">
        <v>6</v>
      </c>
      <c r="L7" s="167">
        <v>5</v>
      </c>
      <c r="M7" s="167">
        <v>5</v>
      </c>
      <c r="N7" s="167">
        <v>5</v>
      </c>
      <c r="O7" s="167">
        <v>6</v>
      </c>
      <c r="P7" s="167">
        <v>3</v>
      </c>
      <c r="Q7" s="167">
        <v>5</v>
      </c>
      <c r="R7" s="167">
        <v>2</v>
      </c>
      <c r="S7" s="167">
        <v>4</v>
      </c>
      <c r="T7" s="167">
        <v>5</v>
      </c>
      <c r="U7" s="167">
        <v>7</v>
      </c>
      <c r="V7" s="167">
        <v>5</v>
      </c>
      <c r="W7" s="167">
        <v>7</v>
      </c>
      <c r="X7" s="167">
        <v>3</v>
      </c>
      <c r="Y7" s="167">
        <v>4</v>
      </c>
      <c r="Z7" s="167">
        <v>3</v>
      </c>
      <c r="AA7" s="167">
        <v>4</v>
      </c>
      <c r="AB7" s="167">
        <v>4</v>
      </c>
      <c r="AC7" s="167">
        <v>8</v>
      </c>
      <c r="AD7" s="167">
        <v>9</v>
      </c>
      <c r="AE7" s="167">
        <v>6</v>
      </c>
      <c r="AF7" s="167">
        <v>7</v>
      </c>
      <c r="AG7" s="167">
        <v>3</v>
      </c>
      <c r="AH7" s="167">
        <v>4</v>
      </c>
      <c r="AI7" s="168">
        <f t="shared" si="31"/>
        <v>160</v>
      </c>
      <c r="AS7" s="10" t="s">
        <v>17</v>
      </c>
      <c r="AT7" s="10">
        <f>SUM(D32,D34,D36,D37)</f>
        <v>225</v>
      </c>
      <c r="AU7" s="10">
        <f>SUM(E32,E34,E36,E37)</f>
        <v>214</v>
      </c>
      <c r="AV7" s="10">
        <f>SUM(F32,F34,F36,F37)</f>
        <v>226</v>
      </c>
      <c r="AW7" s="10">
        <f>SUM(G32,G34,G36,G37)</f>
        <v>244</v>
      </c>
      <c r="AX7" s="10">
        <f>SUM(H32,H34,H36,H37)</f>
        <v>260</v>
      </c>
      <c r="AY7" s="10">
        <f>SUM(I32,I34,I36,I37)</f>
        <v>220</v>
      </c>
      <c r="AZ7" s="10">
        <f>SUM(J32,J34,J36,J37)</f>
        <v>211</v>
      </c>
      <c r="BA7" s="10">
        <f>SUM(K32,K34,K36,K37)</f>
        <v>216</v>
      </c>
      <c r="BB7" s="10">
        <f>SUM(L32,L34,L36,L37)</f>
        <v>180</v>
      </c>
      <c r="BC7" s="10">
        <f>SUM(M32,M34,M36,M37)</f>
        <v>202</v>
      </c>
      <c r="BD7" s="10">
        <f>SUM(N32,N34,N36,N37)</f>
        <v>232</v>
      </c>
      <c r="BE7" s="10">
        <f>SUM(O32,O34,O36,O37)</f>
        <v>284</v>
      </c>
      <c r="BF7" s="10">
        <f>SUM(P32,P34,P36,P37)</f>
        <v>216</v>
      </c>
      <c r="BG7" s="10">
        <f>SUM(Q32,Q34,Q36,Q37)</f>
        <v>221</v>
      </c>
      <c r="BH7" s="10">
        <f>SUM(R32,R34,R36,R37)</f>
        <v>264</v>
      </c>
      <c r="BI7" s="10">
        <f>SUM(S32,S34,S36,S37)</f>
        <v>245</v>
      </c>
      <c r="BJ7" s="10">
        <f>SUM(T32,T34,T36,T37)</f>
        <v>256</v>
      </c>
      <c r="BK7" s="10">
        <f>SUM(U32,U34,U36,U37)</f>
        <v>249</v>
      </c>
      <c r="BL7" s="10">
        <f>SUM(V32,V34,V36,V37)</f>
        <v>244</v>
      </c>
      <c r="BM7" s="10">
        <f>SUM(W32,W34,W36,W37)</f>
        <v>245</v>
      </c>
      <c r="BN7" s="10">
        <f>SUM(X32,X34,X36,X37)</f>
        <v>253</v>
      </c>
      <c r="BO7" s="10">
        <f>SUM(Y32,Y34,Y36,Y37)</f>
        <v>242</v>
      </c>
      <c r="BP7" s="10">
        <f>SUM(Z32,Z34,Z36,Z37)</f>
        <v>259</v>
      </c>
      <c r="BQ7" s="10">
        <f>SUM(AA32,AA34,AA36,AA37)</f>
        <v>248</v>
      </c>
      <c r="BR7" s="10">
        <f>SUM(AB32,AB34,AB36,AB37)</f>
        <v>274</v>
      </c>
      <c r="BS7" s="10">
        <f>SUM(AC32,AC34,AC36,AC37)</f>
        <v>284</v>
      </c>
      <c r="BT7" s="10">
        <f>SUM(AD32,AD34,AD36,AD37)</f>
        <v>273</v>
      </c>
      <c r="BU7" s="10">
        <f>SUM(AE32,AE34,AE36,AE37)</f>
        <v>249</v>
      </c>
      <c r="BV7" s="10">
        <f>SUM(AF32,AF34,AF36,AF37)</f>
        <v>265</v>
      </c>
      <c r="BW7" s="10">
        <f>SUM(AG32,AG34,AG36,AG37)</f>
        <v>240</v>
      </c>
      <c r="BX7" s="10">
        <f>SUM(AH32,AH34,AH36,AH37)</f>
        <v>293</v>
      </c>
      <c r="BY7" s="11"/>
      <c r="BZ7" s="11"/>
      <c r="CA7" s="11"/>
      <c r="CB7" s="11"/>
      <c r="CC7" s="11"/>
      <c r="CD7" s="11"/>
      <c r="CE7" s="11"/>
      <c r="CF7" s="11"/>
      <c r="CG7" s="11"/>
      <c r="CH7" s="11"/>
      <c r="CI7" s="11"/>
    </row>
    <row r="8" spans="1:87" s="10" customFormat="1" ht="12.75" customHeight="1">
      <c r="A8" s="163"/>
      <c r="B8" s="169" t="s">
        <v>18</v>
      </c>
      <c r="C8" s="170" t="s">
        <v>11</v>
      </c>
      <c r="D8" s="171">
        <v>6</v>
      </c>
      <c r="E8" s="172">
        <v>6</v>
      </c>
      <c r="F8" s="172">
        <v>6</v>
      </c>
      <c r="G8" s="172">
        <v>6</v>
      </c>
      <c r="H8" s="172">
        <v>6</v>
      </c>
      <c r="I8" s="172">
        <v>6</v>
      </c>
      <c r="J8" s="172">
        <v>6</v>
      </c>
      <c r="K8" s="172">
        <v>6</v>
      </c>
      <c r="L8" s="172">
        <v>6</v>
      </c>
      <c r="M8" s="172">
        <v>6</v>
      </c>
      <c r="N8" s="172">
        <v>6</v>
      </c>
      <c r="O8" s="172">
        <v>6</v>
      </c>
      <c r="P8" s="172">
        <v>6</v>
      </c>
      <c r="Q8" s="172">
        <v>6</v>
      </c>
      <c r="R8" s="172">
        <v>6</v>
      </c>
      <c r="S8" s="172">
        <v>6</v>
      </c>
      <c r="T8" s="172">
        <v>6</v>
      </c>
      <c r="U8" s="172">
        <v>6</v>
      </c>
      <c r="V8" s="172">
        <v>6</v>
      </c>
      <c r="W8" s="172">
        <v>6</v>
      </c>
      <c r="X8" s="172">
        <v>6</v>
      </c>
      <c r="Y8" s="172">
        <v>6</v>
      </c>
      <c r="Z8" s="172">
        <v>6</v>
      </c>
      <c r="AA8" s="172">
        <v>6</v>
      </c>
      <c r="AB8" s="172">
        <v>6</v>
      </c>
      <c r="AC8" s="172">
        <v>6</v>
      </c>
      <c r="AD8" s="172">
        <v>6</v>
      </c>
      <c r="AE8" s="172">
        <v>6</v>
      </c>
      <c r="AF8" s="172">
        <v>6</v>
      </c>
      <c r="AG8" s="172">
        <v>6</v>
      </c>
      <c r="AH8" s="172">
        <v>6</v>
      </c>
      <c r="AI8" s="173">
        <f t="shared" si="31"/>
        <v>186</v>
      </c>
      <c r="AS8" s="10" t="s">
        <v>19</v>
      </c>
      <c r="AT8" s="10">
        <f>SUM(D38,D39)</f>
        <v>32</v>
      </c>
      <c r="AU8" s="10">
        <f>SUM(E38,E39)</f>
        <v>41</v>
      </c>
      <c r="AV8" s="10">
        <f>SUM(F38,F39)</f>
        <v>37</v>
      </c>
      <c r="AW8" s="10">
        <f>SUM(G38,G39)</f>
        <v>28</v>
      </c>
      <c r="AX8" s="10">
        <f>SUM(H38,H39)</f>
        <v>44</v>
      </c>
      <c r="AY8" s="10">
        <f>SUM(I38,I39)</f>
        <v>44</v>
      </c>
      <c r="AZ8" s="10">
        <f>SUM(J38,J39)</f>
        <v>39</v>
      </c>
      <c r="BA8" s="10">
        <f>SUM(K38,K39)</f>
        <v>40</v>
      </c>
      <c r="BB8" s="10">
        <f>SUM(L38,L39)</f>
        <v>34</v>
      </c>
      <c r="BC8" s="10">
        <f>SUM(M38,M39)</f>
        <v>31</v>
      </c>
      <c r="BD8" s="10">
        <f>SUM(N38,N39)</f>
        <v>36</v>
      </c>
      <c r="BE8" s="10">
        <f>SUM(O38,O39)</f>
        <v>41</v>
      </c>
      <c r="BF8" s="10">
        <f>SUM(P38,P39)</f>
        <v>33</v>
      </c>
      <c r="BG8" s="10">
        <f>SUM(Q38,Q39)</f>
        <v>23</v>
      </c>
      <c r="BH8" s="10">
        <f>SUM(R38,R39)</f>
        <v>40</v>
      </c>
      <c r="BI8" s="10">
        <f>SUM(S38,S39)</f>
        <v>46</v>
      </c>
      <c r="BJ8" s="10">
        <f>SUM(T38,T39)</f>
        <v>29</v>
      </c>
      <c r="BK8" s="10">
        <f>SUM(U38,U39)</f>
        <v>30</v>
      </c>
      <c r="BL8" s="10">
        <f>SUM(V38,V39)</f>
        <v>32</v>
      </c>
      <c r="BM8" s="10">
        <f>SUM(W38,W39)</f>
        <v>47</v>
      </c>
      <c r="BN8" s="10">
        <f>SUM(X38,X39)</f>
        <v>27</v>
      </c>
      <c r="BO8" s="10">
        <f>SUM(Y38,Y39)</f>
        <v>26</v>
      </c>
      <c r="BP8" s="10">
        <f>SUM(Z38,Z39)</f>
        <v>28</v>
      </c>
      <c r="BQ8" s="10">
        <f>SUM(AA38,AA39)</f>
        <v>32</v>
      </c>
      <c r="BR8" s="10">
        <f>SUM(AB38,AB39)</f>
        <v>19</v>
      </c>
      <c r="BS8" s="10">
        <f>SUM(AC38,AC39)</f>
        <v>28</v>
      </c>
      <c r="BT8" s="10">
        <f>SUM(AD38,AD39)</f>
        <v>37</v>
      </c>
      <c r="BU8" s="10">
        <f>SUM(AE38,AE39)</f>
        <v>43</v>
      </c>
      <c r="BV8" s="10">
        <f>SUM(AF38,AF39)</f>
        <v>24</v>
      </c>
      <c r="BW8" s="10">
        <f>SUM(AG38,AG39)</f>
        <v>26</v>
      </c>
      <c r="BX8" s="10">
        <f>SUM(AH38,AH39)</f>
        <v>31</v>
      </c>
      <c r="BY8" s="11"/>
      <c r="BZ8" s="11"/>
      <c r="CA8" s="11"/>
      <c r="CB8" s="11"/>
      <c r="CC8" s="11"/>
      <c r="CD8" s="11"/>
      <c r="CE8" s="11"/>
      <c r="CF8" s="11"/>
      <c r="CG8" s="11"/>
      <c r="CH8" s="11"/>
      <c r="CI8" s="11"/>
    </row>
    <row r="9" spans="1:87" s="10" customFormat="1" ht="12.75" customHeight="1">
      <c r="A9" s="174"/>
      <c r="B9" s="175"/>
      <c r="C9" s="176" t="s">
        <v>13</v>
      </c>
      <c r="D9" s="177">
        <v>3</v>
      </c>
      <c r="E9" s="178">
        <v>4</v>
      </c>
      <c r="F9" s="178">
        <v>3</v>
      </c>
      <c r="G9" s="178">
        <v>3</v>
      </c>
      <c r="H9" s="178">
        <v>1</v>
      </c>
      <c r="I9" s="178">
        <v>2</v>
      </c>
      <c r="J9" s="178">
        <v>3</v>
      </c>
      <c r="K9" s="178">
        <v>3</v>
      </c>
      <c r="L9" s="178">
        <v>3</v>
      </c>
      <c r="M9" s="178">
        <v>3</v>
      </c>
      <c r="N9" s="178">
        <v>3</v>
      </c>
      <c r="O9" s="178">
        <v>2</v>
      </c>
      <c r="P9" s="178">
        <v>4</v>
      </c>
      <c r="Q9" s="178">
        <v>3</v>
      </c>
      <c r="R9" s="178">
        <v>5</v>
      </c>
      <c r="S9" s="178">
        <v>5</v>
      </c>
      <c r="T9" s="178">
        <v>5</v>
      </c>
      <c r="U9" s="178">
        <v>4</v>
      </c>
      <c r="V9" s="178">
        <v>4</v>
      </c>
      <c r="W9" s="178">
        <v>3</v>
      </c>
      <c r="X9" s="178">
        <v>3</v>
      </c>
      <c r="Y9" s="178">
        <v>3</v>
      </c>
      <c r="Z9" s="178">
        <v>3</v>
      </c>
      <c r="AA9" s="178">
        <v>3</v>
      </c>
      <c r="AB9" s="178">
        <v>4</v>
      </c>
      <c r="AC9" s="178">
        <v>6</v>
      </c>
      <c r="AD9" s="178">
        <v>4</v>
      </c>
      <c r="AE9" s="178">
        <v>5</v>
      </c>
      <c r="AF9" s="178">
        <v>5</v>
      </c>
      <c r="AG9" s="178">
        <v>5</v>
      </c>
      <c r="AH9" s="178">
        <v>5</v>
      </c>
      <c r="AI9" s="179">
        <f t="shared" si="31"/>
        <v>112</v>
      </c>
      <c r="AS9" s="10" t="s">
        <v>20</v>
      </c>
      <c r="AT9" s="10">
        <f>D40</f>
        <v>157</v>
      </c>
      <c r="AU9" s="10">
        <f>E40</f>
        <v>161</v>
      </c>
      <c r="AV9" s="10">
        <f>F40</f>
        <v>177</v>
      </c>
      <c r="AW9" s="10">
        <f>G40</f>
        <v>211</v>
      </c>
      <c r="AX9" s="10">
        <f>H40</f>
        <v>204</v>
      </c>
      <c r="AY9" s="10">
        <f>I40</f>
        <v>203</v>
      </c>
      <c r="AZ9" s="10">
        <f>J40</f>
        <v>189</v>
      </c>
      <c r="BA9" s="10">
        <f>K40</f>
        <v>147</v>
      </c>
      <c r="BB9" s="10">
        <f>L40</f>
        <v>123</v>
      </c>
      <c r="BC9" s="10">
        <f>M40</f>
        <v>180</v>
      </c>
      <c r="BD9" s="10">
        <f>N40</f>
        <v>220</v>
      </c>
      <c r="BE9" s="10">
        <f>O40</f>
        <v>183</v>
      </c>
      <c r="BF9" s="10">
        <f>P40</f>
        <v>187</v>
      </c>
      <c r="BG9" s="10">
        <f>Q40</f>
        <v>158</v>
      </c>
      <c r="BH9" s="10">
        <f>R40</f>
        <v>162</v>
      </c>
      <c r="BI9" s="10">
        <f>S40</f>
        <v>191</v>
      </c>
      <c r="BJ9" s="10">
        <f>T40</f>
        <v>197</v>
      </c>
      <c r="BK9" s="10">
        <f>U40</f>
        <v>173</v>
      </c>
      <c r="BL9" s="10">
        <f>V40</f>
        <v>206</v>
      </c>
      <c r="BM9" s="10">
        <f>W40</f>
        <v>220</v>
      </c>
      <c r="BN9" s="10">
        <f>X40</f>
        <v>194</v>
      </c>
      <c r="BO9" s="10">
        <f>Y40</f>
        <v>181</v>
      </c>
      <c r="BP9" s="10">
        <f>Z40</f>
        <v>162</v>
      </c>
      <c r="BQ9" s="10">
        <f>AA40</f>
        <v>204</v>
      </c>
      <c r="BR9" s="10">
        <f>AB40</f>
        <v>196</v>
      </c>
      <c r="BS9" s="10">
        <f>AC40</f>
        <v>172</v>
      </c>
      <c r="BT9" s="10">
        <f>AD40</f>
        <v>183</v>
      </c>
      <c r="BU9" s="10">
        <f>AE40</f>
        <v>239</v>
      </c>
      <c r="BV9" s="10">
        <f>AF40</f>
        <v>191</v>
      </c>
      <c r="BW9" s="10">
        <f>AG40</f>
        <v>187</v>
      </c>
      <c r="BX9" s="10">
        <f>AH40</f>
        <v>204</v>
      </c>
      <c r="BY9" s="11"/>
      <c r="BZ9" s="11"/>
      <c r="CA9" s="11"/>
      <c r="CB9" s="11"/>
      <c r="CC9" s="11"/>
      <c r="CD9" s="11"/>
      <c r="CE9" s="11"/>
      <c r="CF9" s="11"/>
      <c r="CG9" s="11"/>
      <c r="CH9" s="11"/>
      <c r="CI9" s="11"/>
    </row>
    <row r="10" spans="1:87" s="10" customFormat="1" ht="12.75" customHeight="1">
      <c r="A10" s="155" t="s">
        <v>14</v>
      </c>
      <c r="B10" s="156" t="s">
        <v>10</v>
      </c>
      <c r="C10" s="157" t="s">
        <v>11</v>
      </c>
      <c r="D10" s="158">
        <v>10</v>
      </c>
      <c r="E10" s="159">
        <v>10</v>
      </c>
      <c r="F10" s="159">
        <v>10</v>
      </c>
      <c r="G10" s="159">
        <v>10</v>
      </c>
      <c r="H10" s="159">
        <v>10</v>
      </c>
      <c r="I10" s="159">
        <v>10</v>
      </c>
      <c r="J10" s="159">
        <v>10</v>
      </c>
      <c r="K10" s="159">
        <v>10</v>
      </c>
      <c r="L10" s="159">
        <v>10</v>
      </c>
      <c r="M10" s="159">
        <v>10</v>
      </c>
      <c r="N10" s="159">
        <v>10</v>
      </c>
      <c r="O10" s="159">
        <v>10</v>
      </c>
      <c r="P10" s="159">
        <v>10</v>
      </c>
      <c r="Q10" s="159">
        <v>10</v>
      </c>
      <c r="R10" s="159">
        <v>10</v>
      </c>
      <c r="S10" s="159">
        <v>10</v>
      </c>
      <c r="T10" s="159">
        <v>10</v>
      </c>
      <c r="U10" s="159">
        <v>10</v>
      </c>
      <c r="V10" s="159">
        <v>10</v>
      </c>
      <c r="W10" s="159">
        <v>10</v>
      </c>
      <c r="X10" s="159">
        <v>10</v>
      </c>
      <c r="Y10" s="159">
        <v>10</v>
      </c>
      <c r="Z10" s="159">
        <v>10</v>
      </c>
      <c r="AA10" s="159">
        <v>10</v>
      </c>
      <c r="AB10" s="159">
        <v>10</v>
      </c>
      <c r="AC10" s="159">
        <v>10</v>
      </c>
      <c r="AD10" s="159">
        <v>10</v>
      </c>
      <c r="AE10" s="159">
        <v>10</v>
      </c>
      <c r="AF10" s="159">
        <v>10</v>
      </c>
      <c r="AG10" s="159">
        <v>10</v>
      </c>
      <c r="AH10" s="159">
        <v>10</v>
      </c>
      <c r="AI10" s="162">
        <f t="shared" si="31"/>
        <v>310</v>
      </c>
      <c r="BY10" s="11"/>
      <c r="BZ10" s="11"/>
      <c r="CA10" s="11"/>
      <c r="CB10" s="11"/>
      <c r="CC10" s="11"/>
      <c r="CD10" s="11"/>
      <c r="CE10" s="11"/>
      <c r="CF10" s="11"/>
      <c r="CG10" s="11"/>
      <c r="CH10" s="11"/>
      <c r="CI10" s="11"/>
    </row>
    <row r="11" spans="1:87" s="10" customFormat="1" ht="12.75" customHeight="1">
      <c r="A11" s="163"/>
      <c r="B11" s="164"/>
      <c r="C11" s="165" t="s">
        <v>13</v>
      </c>
      <c r="D11" s="166">
        <v>9</v>
      </c>
      <c r="E11" s="167">
        <v>10</v>
      </c>
      <c r="F11" s="167">
        <v>9</v>
      </c>
      <c r="G11" s="167">
        <v>8</v>
      </c>
      <c r="H11" s="167">
        <v>8</v>
      </c>
      <c r="I11" s="167">
        <v>8</v>
      </c>
      <c r="J11" s="167">
        <v>9</v>
      </c>
      <c r="K11" s="167">
        <v>7</v>
      </c>
      <c r="L11" s="167">
        <v>6</v>
      </c>
      <c r="M11" s="167">
        <v>5</v>
      </c>
      <c r="N11" s="167">
        <v>5</v>
      </c>
      <c r="O11" s="167">
        <v>6</v>
      </c>
      <c r="P11" s="167">
        <v>9</v>
      </c>
      <c r="Q11" s="167">
        <v>8</v>
      </c>
      <c r="R11" s="167">
        <v>9</v>
      </c>
      <c r="S11" s="167">
        <v>8</v>
      </c>
      <c r="T11" s="167">
        <v>8</v>
      </c>
      <c r="U11" s="167">
        <v>9</v>
      </c>
      <c r="V11" s="167">
        <v>9</v>
      </c>
      <c r="W11" s="167">
        <v>9</v>
      </c>
      <c r="X11" s="167">
        <v>10</v>
      </c>
      <c r="Y11" s="167">
        <v>7</v>
      </c>
      <c r="Z11" s="167">
        <v>8</v>
      </c>
      <c r="AA11" s="167">
        <v>9</v>
      </c>
      <c r="AB11" s="167">
        <v>8</v>
      </c>
      <c r="AC11" s="167">
        <v>7</v>
      </c>
      <c r="AD11" s="167">
        <v>6</v>
      </c>
      <c r="AE11" s="167">
        <v>7</v>
      </c>
      <c r="AF11" s="167">
        <v>8</v>
      </c>
      <c r="AG11" s="167">
        <v>8</v>
      </c>
      <c r="AH11" s="167">
        <v>10</v>
      </c>
      <c r="AI11" s="168">
        <f t="shared" si="31"/>
        <v>247</v>
      </c>
      <c r="BY11" s="11"/>
      <c r="BZ11" s="11"/>
      <c r="CA11" s="11"/>
      <c r="CB11" s="11"/>
      <c r="CC11" s="11"/>
      <c r="CD11" s="11"/>
      <c r="CE11" s="11"/>
      <c r="CF11" s="11"/>
      <c r="CG11" s="11"/>
      <c r="CH11" s="11"/>
      <c r="CI11" s="11"/>
    </row>
    <row r="12" spans="1:87" s="10" customFormat="1" ht="12.75" customHeight="1">
      <c r="A12" s="163"/>
      <c r="B12" s="169" t="s">
        <v>18</v>
      </c>
      <c r="C12" s="170" t="s">
        <v>11</v>
      </c>
      <c r="D12" s="171">
        <v>5</v>
      </c>
      <c r="E12" s="172">
        <v>5</v>
      </c>
      <c r="F12" s="172">
        <v>5</v>
      </c>
      <c r="G12" s="172">
        <v>5</v>
      </c>
      <c r="H12" s="172">
        <v>5</v>
      </c>
      <c r="I12" s="172">
        <v>5</v>
      </c>
      <c r="J12" s="172">
        <v>5</v>
      </c>
      <c r="K12" s="172">
        <v>5</v>
      </c>
      <c r="L12" s="172">
        <v>5</v>
      </c>
      <c r="M12" s="172">
        <v>5</v>
      </c>
      <c r="N12" s="172">
        <v>5</v>
      </c>
      <c r="O12" s="172">
        <v>5</v>
      </c>
      <c r="P12" s="172">
        <v>5</v>
      </c>
      <c r="Q12" s="172">
        <v>5</v>
      </c>
      <c r="R12" s="172">
        <v>5</v>
      </c>
      <c r="S12" s="172">
        <v>5</v>
      </c>
      <c r="T12" s="172">
        <v>5</v>
      </c>
      <c r="U12" s="172">
        <v>5</v>
      </c>
      <c r="V12" s="172">
        <v>5</v>
      </c>
      <c r="W12" s="172">
        <v>5</v>
      </c>
      <c r="X12" s="172">
        <v>5</v>
      </c>
      <c r="Y12" s="172">
        <v>5</v>
      </c>
      <c r="Z12" s="172">
        <v>5</v>
      </c>
      <c r="AA12" s="172">
        <v>5</v>
      </c>
      <c r="AB12" s="172">
        <v>5</v>
      </c>
      <c r="AC12" s="172">
        <v>5</v>
      </c>
      <c r="AD12" s="172">
        <v>5</v>
      </c>
      <c r="AE12" s="172">
        <v>5</v>
      </c>
      <c r="AF12" s="172">
        <v>5</v>
      </c>
      <c r="AG12" s="172">
        <v>5</v>
      </c>
      <c r="AH12" s="172">
        <v>5</v>
      </c>
      <c r="AI12" s="173">
        <f t="shared" si="31"/>
        <v>155</v>
      </c>
      <c r="BY12" s="11"/>
      <c r="BZ12" s="11"/>
      <c r="CA12" s="11"/>
      <c r="CB12" s="11"/>
      <c r="CC12" s="11"/>
      <c r="CD12" s="11"/>
      <c r="CE12" s="11"/>
      <c r="CF12" s="11"/>
      <c r="CG12" s="11"/>
      <c r="CH12" s="11"/>
      <c r="CI12" s="11"/>
    </row>
    <row r="13" spans="1:87" s="10" customFormat="1" ht="12.75" customHeight="1">
      <c r="A13" s="174"/>
      <c r="B13" s="175"/>
      <c r="C13" s="176" t="s">
        <v>13</v>
      </c>
      <c r="D13" s="177">
        <v>2</v>
      </c>
      <c r="E13" s="178">
        <v>1</v>
      </c>
      <c r="F13" s="178">
        <v>2</v>
      </c>
      <c r="G13" s="178">
        <v>2</v>
      </c>
      <c r="H13" s="178">
        <v>1</v>
      </c>
      <c r="I13" s="178">
        <v>2</v>
      </c>
      <c r="J13" s="178">
        <v>1</v>
      </c>
      <c r="K13" s="178">
        <v>1</v>
      </c>
      <c r="L13" s="178">
        <v>1</v>
      </c>
      <c r="M13" s="178">
        <v>1</v>
      </c>
      <c r="N13" s="178">
        <v>2</v>
      </c>
      <c r="O13" s="178">
        <v>1</v>
      </c>
      <c r="P13" s="178">
        <v>1</v>
      </c>
      <c r="Q13" s="178" t="s">
        <v>21</v>
      </c>
      <c r="R13" s="178" t="s">
        <v>21</v>
      </c>
      <c r="S13" s="178">
        <v>2</v>
      </c>
      <c r="T13" s="178">
        <v>3</v>
      </c>
      <c r="U13" s="178">
        <v>3</v>
      </c>
      <c r="V13" s="178">
        <v>3</v>
      </c>
      <c r="W13" s="178">
        <v>3</v>
      </c>
      <c r="X13" s="178">
        <v>4</v>
      </c>
      <c r="Y13" s="178">
        <v>4</v>
      </c>
      <c r="Z13" s="178">
        <v>4</v>
      </c>
      <c r="AA13" s="178">
        <v>4</v>
      </c>
      <c r="AB13" s="178">
        <v>4</v>
      </c>
      <c r="AC13" s="178">
        <v>5</v>
      </c>
      <c r="AD13" s="178">
        <v>5</v>
      </c>
      <c r="AE13" s="178">
        <v>5</v>
      </c>
      <c r="AF13" s="178">
        <v>5</v>
      </c>
      <c r="AG13" s="178">
        <v>5</v>
      </c>
      <c r="AH13" s="178">
        <v>5</v>
      </c>
      <c r="AI13" s="179">
        <f t="shared" si="31"/>
        <v>82</v>
      </c>
      <c r="BY13" s="11"/>
      <c r="BZ13" s="11"/>
      <c r="CA13" s="11"/>
      <c r="CB13" s="11"/>
      <c r="CC13" s="11"/>
      <c r="CD13" s="11"/>
      <c r="CE13" s="11"/>
      <c r="CF13" s="11"/>
      <c r="CG13" s="11"/>
      <c r="CH13" s="11"/>
      <c r="CI13" s="11"/>
    </row>
    <row r="14" spans="1:87" s="10" customFormat="1" ht="12.75" customHeight="1">
      <c r="A14" s="155" t="s">
        <v>22</v>
      </c>
      <c r="B14" s="156" t="s">
        <v>10</v>
      </c>
      <c r="C14" s="157" t="s">
        <v>11</v>
      </c>
      <c r="D14" s="158"/>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62">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174"/>
      <c r="B15" s="175"/>
      <c r="C15" s="176" t="s">
        <v>13</v>
      </c>
      <c r="D15" s="177"/>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9">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155" t="s">
        <v>23</v>
      </c>
      <c r="B16" s="156" t="s">
        <v>24</v>
      </c>
      <c r="C16" s="157" t="s">
        <v>11</v>
      </c>
      <c r="D16" s="159">
        <v>13</v>
      </c>
      <c r="E16" s="159">
        <v>13</v>
      </c>
      <c r="F16" s="159">
        <v>13</v>
      </c>
      <c r="G16" s="159">
        <v>13</v>
      </c>
      <c r="H16" s="159">
        <v>13</v>
      </c>
      <c r="I16" s="159">
        <v>13</v>
      </c>
      <c r="J16" s="159">
        <v>13</v>
      </c>
      <c r="K16" s="159">
        <v>13</v>
      </c>
      <c r="L16" s="159">
        <v>13</v>
      </c>
      <c r="M16" s="159">
        <v>13</v>
      </c>
      <c r="N16" s="159">
        <v>13</v>
      </c>
      <c r="O16" s="159">
        <v>13</v>
      </c>
      <c r="P16" s="159">
        <v>13</v>
      </c>
      <c r="Q16" s="159">
        <v>13</v>
      </c>
      <c r="R16" s="159">
        <v>13</v>
      </c>
      <c r="S16" s="159">
        <v>13</v>
      </c>
      <c r="T16" s="159">
        <v>13</v>
      </c>
      <c r="U16" s="159">
        <v>13</v>
      </c>
      <c r="V16" s="159">
        <v>13</v>
      </c>
      <c r="W16" s="159">
        <v>13</v>
      </c>
      <c r="X16" s="159">
        <v>13</v>
      </c>
      <c r="Y16" s="159">
        <v>13</v>
      </c>
      <c r="Z16" s="159">
        <v>13</v>
      </c>
      <c r="AA16" s="159">
        <v>13</v>
      </c>
      <c r="AB16" s="159">
        <v>13</v>
      </c>
      <c r="AC16" s="159">
        <v>13</v>
      </c>
      <c r="AD16" s="159">
        <v>13</v>
      </c>
      <c r="AE16" s="159">
        <v>13</v>
      </c>
      <c r="AF16" s="159">
        <v>13</v>
      </c>
      <c r="AG16" s="159">
        <v>13</v>
      </c>
      <c r="AH16" s="159">
        <v>13</v>
      </c>
      <c r="AI16" s="162">
        <f t="shared" si="31"/>
        <v>403</v>
      </c>
      <c r="BY16" s="11"/>
      <c r="BZ16" s="11"/>
      <c r="CA16" s="11"/>
      <c r="CB16" s="11"/>
      <c r="CC16" s="11"/>
      <c r="CD16" s="11"/>
      <c r="CE16" s="11"/>
      <c r="CF16" s="11"/>
      <c r="CG16" s="11"/>
      <c r="CH16" s="11"/>
      <c r="CI16" s="11"/>
    </row>
    <row r="17" spans="1:87" s="10" customFormat="1" ht="12.75" customHeight="1">
      <c r="A17" s="163"/>
      <c r="B17" s="164"/>
      <c r="C17" s="165" t="s">
        <v>13</v>
      </c>
      <c r="D17" s="167">
        <v>13</v>
      </c>
      <c r="E17" s="167">
        <v>12</v>
      </c>
      <c r="F17" s="167">
        <v>12</v>
      </c>
      <c r="G17" s="167">
        <v>13</v>
      </c>
      <c r="H17" s="167">
        <v>12</v>
      </c>
      <c r="I17" s="167">
        <v>13</v>
      </c>
      <c r="J17" s="167">
        <v>13</v>
      </c>
      <c r="K17" s="167">
        <v>13</v>
      </c>
      <c r="L17" s="167">
        <v>13</v>
      </c>
      <c r="M17" s="167">
        <v>13</v>
      </c>
      <c r="N17" s="167">
        <v>13</v>
      </c>
      <c r="O17" s="167">
        <v>13</v>
      </c>
      <c r="P17" s="167">
        <v>13</v>
      </c>
      <c r="Q17" s="167">
        <v>13</v>
      </c>
      <c r="R17" s="167">
        <v>13</v>
      </c>
      <c r="S17" s="167">
        <v>12</v>
      </c>
      <c r="T17" s="167">
        <v>12</v>
      </c>
      <c r="U17" s="167">
        <v>12</v>
      </c>
      <c r="V17" s="167">
        <v>10</v>
      </c>
      <c r="W17" s="167">
        <v>13</v>
      </c>
      <c r="X17" s="167">
        <v>12</v>
      </c>
      <c r="Y17" s="167">
        <v>13</v>
      </c>
      <c r="Z17" s="167">
        <v>13</v>
      </c>
      <c r="AA17" s="167">
        <v>13</v>
      </c>
      <c r="AB17" s="167">
        <v>13</v>
      </c>
      <c r="AC17" s="167">
        <v>13</v>
      </c>
      <c r="AD17" s="167">
        <v>13</v>
      </c>
      <c r="AE17" s="167">
        <v>12</v>
      </c>
      <c r="AF17" s="167">
        <v>13</v>
      </c>
      <c r="AG17" s="167">
        <v>13</v>
      </c>
      <c r="AH17" s="167">
        <v>13</v>
      </c>
      <c r="AI17" s="168">
        <f t="shared" si="31"/>
        <v>392</v>
      </c>
      <c r="BY17" s="11"/>
      <c r="BZ17" s="11"/>
      <c r="CA17" s="11"/>
      <c r="CB17" s="11"/>
      <c r="CC17" s="11"/>
      <c r="CD17" s="11"/>
      <c r="CE17" s="11"/>
      <c r="CF17" s="11"/>
      <c r="CG17" s="11"/>
      <c r="CH17" s="11"/>
      <c r="CI17" s="11"/>
    </row>
    <row r="18" spans="1:87" s="10" customFormat="1" ht="12.75" customHeight="1">
      <c r="A18" s="163"/>
      <c r="B18" s="169" t="s">
        <v>25</v>
      </c>
      <c r="C18" s="170" t="s">
        <v>11</v>
      </c>
      <c r="D18" s="172">
        <v>6</v>
      </c>
      <c r="E18" s="172">
        <v>6</v>
      </c>
      <c r="F18" s="172">
        <v>6</v>
      </c>
      <c r="G18" s="172">
        <v>6</v>
      </c>
      <c r="H18" s="172">
        <v>6</v>
      </c>
      <c r="I18" s="172">
        <v>6</v>
      </c>
      <c r="J18" s="172">
        <v>6</v>
      </c>
      <c r="K18" s="172">
        <v>6</v>
      </c>
      <c r="L18" s="172">
        <v>6</v>
      </c>
      <c r="M18" s="172">
        <v>6</v>
      </c>
      <c r="N18" s="172">
        <v>6</v>
      </c>
      <c r="O18" s="172">
        <v>6</v>
      </c>
      <c r="P18" s="172">
        <v>6</v>
      </c>
      <c r="Q18" s="172">
        <v>6</v>
      </c>
      <c r="R18" s="172">
        <v>6</v>
      </c>
      <c r="S18" s="172">
        <v>6</v>
      </c>
      <c r="T18" s="172">
        <v>6</v>
      </c>
      <c r="U18" s="172">
        <v>6</v>
      </c>
      <c r="V18" s="172">
        <v>6</v>
      </c>
      <c r="W18" s="172">
        <v>6</v>
      </c>
      <c r="X18" s="172">
        <v>6</v>
      </c>
      <c r="Y18" s="172">
        <v>6</v>
      </c>
      <c r="Z18" s="172">
        <v>6</v>
      </c>
      <c r="AA18" s="172">
        <v>6</v>
      </c>
      <c r="AB18" s="172">
        <v>6</v>
      </c>
      <c r="AC18" s="172">
        <v>6</v>
      </c>
      <c r="AD18" s="172">
        <v>6</v>
      </c>
      <c r="AE18" s="172">
        <v>6</v>
      </c>
      <c r="AF18" s="172">
        <v>6</v>
      </c>
      <c r="AG18" s="172">
        <v>6</v>
      </c>
      <c r="AH18" s="172">
        <v>6</v>
      </c>
      <c r="AI18" s="173">
        <f t="shared" si="31"/>
        <v>186</v>
      </c>
      <c r="BY18" s="11"/>
      <c r="BZ18" s="11"/>
      <c r="CA18" s="11"/>
      <c r="CB18" s="11"/>
      <c r="CC18" s="11"/>
      <c r="CD18" s="11"/>
      <c r="CE18" s="11"/>
      <c r="CF18" s="11"/>
      <c r="CG18" s="11"/>
      <c r="CH18" s="11"/>
      <c r="CI18" s="11"/>
    </row>
    <row r="19" spans="1:87" s="10" customFormat="1" ht="12.75" customHeight="1">
      <c r="A19" s="163"/>
      <c r="B19" s="164"/>
      <c r="C19" s="165" t="s">
        <v>13</v>
      </c>
      <c r="D19" s="167">
        <v>6</v>
      </c>
      <c r="E19" s="167">
        <v>4</v>
      </c>
      <c r="F19" s="167">
        <v>3</v>
      </c>
      <c r="G19" s="167">
        <v>4</v>
      </c>
      <c r="H19" s="167">
        <v>6</v>
      </c>
      <c r="I19" s="167">
        <v>6</v>
      </c>
      <c r="J19" s="167">
        <v>5</v>
      </c>
      <c r="K19" s="167">
        <v>4</v>
      </c>
      <c r="L19" s="172">
        <v>5</v>
      </c>
      <c r="M19" s="172">
        <v>5</v>
      </c>
      <c r="N19" s="172">
        <v>4</v>
      </c>
      <c r="O19" s="172">
        <v>6</v>
      </c>
      <c r="P19" s="167">
        <v>6</v>
      </c>
      <c r="Q19" s="167">
        <v>6</v>
      </c>
      <c r="R19" s="167">
        <v>5</v>
      </c>
      <c r="S19" s="167">
        <v>6</v>
      </c>
      <c r="T19" s="167">
        <v>6</v>
      </c>
      <c r="U19" s="167">
        <v>6</v>
      </c>
      <c r="V19" s="167">
        <v>6</v>
      </c>
      <c r="W19" s="167">
        <v>6</v>
      </c>
      <c r="X19" s="167">
        <v>6</v>
      </c>
      <c r="Y19" s="167">
        <v>6</v>
      </c>
      <c r="Z19" s="167">
        <v>6</v>
      </c>
      <c r="AA19" s="167">
        <v>6</v>
      </c>
      <c r="AB19" s="167">
        <v>6</v>
      </c>
      <c r="AC19" s="167">
        <v>6</v>
      </c>
      <c r="AD19" s="167">
        <v>5</v>
      </c>
      <c r="AE19" s="167">
        <v>5</v>
      </c>
      <c r="AF19" s="167">
        <v>5</v>
      </c>
      <c r="AG19" s="167">
        <v>4</v>
      </c>
      <c r="AH19" s="167">
        <v>5</v>
      </c>
      <c r="AI19" s="168">
        <f t="shared" si="31"/>
        <v>165</v>
      </c>
      <c r="BY19" s="11"/>
      <c r="BZ19" s="11"/>
      <c r="CA19" s="11"/>
      <c r="CB19" s="11"/>
      <c r="CC19" s="11"/>
      <c r="CD19" s="11"/>
      <c r="CE19" s="11"/>
      <c r="CF19" s="11"/>
      <c r="CG19" s="11"/>
      <c r="CH19" s="11"/>
      <c r="CI19" s="11"/>
    </row>
    <row r="20" spans="1:87" s="10" customFormat="1" ht="12.75" customHeight="1">
      <c r="A20" s="163"/>
      <c r="B20" s="169" t="s">
        <v>26</v>
      </c>
      <c r="C20" s="170" t="s">
        <v>11</v>
      </c>
      <c r="D20" s="172">
        <v>4</v>
      </c>
      <c r="E20" s="172">
        <v>4</v>
      </c>
      <c r="F20" s="172">
        <v>4</v>
      </c>
      <c r="G20" s="172">
        <v>4</v>
      </c>
      <c r="H20" s="172">
        <v>4</v>
      </c>
      <c r="I20" s="172">
        <v>4</v>
      </c>
      <c r="J20" s="172">
        <v>4</v>
      </c>
      <c r="K20" s="172">
        <v>4</v>
      </c>
      <c r="L20" s="172">
        <v>4</v>
      </c>
      <c r="M20" s="172">
        <v>4</v>
      </c>
      <c r="N20" s="172">
        <v>4</v>
      </c>
      <c r="O20" s="172">
        <v>4</v>
      </c>
      <c r="P20" s="172">
        <v>4</v>
      </c>
      <c r="Q20" s="172">
        <v>4</v>
      </c>
      <c r="R20" s="172">
        <v>4</v>
      </c>
      <c r="S20" s="172">
        <v>4</v>
      </c>
      <c r="T20" s="172">
        <v>4</v>
      </c>
      <c r="U20" s="172">
        <v>4</v>
      </c>
      <c r="V20" s="172">
        <v>4</v>
      </c>
      <c r="W20" s="172">
        <v>4</v>
      </c>
      <c r="X20" s="172">
        <v>4</v>
      </c>
      <c r="Y20" s="172">
        <v>4</v>
      </c>
      <c r="Z20" s="172">
        <v>4</v>
      </c>
      <c r="AA20" s="172">
        <v>4</v>
      </c>
      <c r="AB20" s="172">
        <v>4</v>
      </c>
      <c r="AC20" s="172">
        <v>4</v>
      </c>
      <c r="AD20" s="172">
        <v>4</v>
      </c>
      <c r="AE20" s="172">
        <v>4</v>
      </c>
      <c r="AF20" s="172">
        <v>4</v>
      </c>
      <c r="AG20" s="172">
        <v>4</v>
      </c>
      <c r="AH20" s="172">
        <v>4</v>
      </c>
      <c r="AI20" s="173">
        <f t="shared" si="31"/>
        <v>124</v>
      </c>
      <c r="BY20" s="11"/>
      <c r="BZ20" s="11"/>
      <c r="CA20" s="11"/>
      <c r="CB20" s="11"/>
      <c r="CC20" s="11"/>
      <c r="CD20" s="11"/>
      <c r="CE20" s="11"/>
      <c r="CF20" s="11"/>
      <c r="CG20" s="11"/>
      <c r="CH20" s="11"/>
      <c r="CI20" s="11"/>
    </row>
    <row r="21" spans="1:87" s="10" customFormat="1" ht="12.75" customHeight="1">
      <c r="A21" s="174"/>
      <c r="B21" s="175"/>
      <c r="C21" s="176" t="s">
        <v>13</v>
      </c>
      <c r="D21" s="178">
        <v>4</v>
      </c>
      <c r="E21" s="178">
        <v>4</v>
      </c>
      <c r="F21" s="178">
        <v>3</v>
      </c>
      <c r="G21" s="178">
        <v>4</v>
      </c>
      <c r="H21" s="178">
        <v>4</v>
      </c>
      <c r="I21" s="178">
        <v>4</v>
      </c>
      <c r="J21" s="178">
        <v>4</v>
      </c>
      <c r="K21" s="178">
        <v>4</v>
      </c>
      <c r="L21" s="178">
        <v>4</v>
      </c>
      <c r="M21" s="178">
        <v>4</v>
      </c>
      <c r="N21" s="178">
        <v>3</v>
      </c>
      <c r="O21" s="178">
        <v>4</v>
      </c>
      <c r="P21" s="178">
        <v>4</v>
      </c>
      <c r="Q21" s="178">
        <v>4</v>
      </c>
      <c r="R21" s="178">
        <v>3</v>
      </c>
      <c r="S21" s="178">
        <v>4</v>
      </c>
      <c r="T21" s="178">
        <v>2</v>
      </c>
      <c r="U21" s="178">
        <v>2</v>
      </c>
      <c r="V21" s="178">
        <v>2</v>
      </c>
      <c r="W21" s="178">
        <v>4</v>
      </c>
      <c r="X21" s="178">
        <v>4</v>
      </c>
      <c r="Y21" s="178">
        <v>3</v>
      </c>
      <c r="Z21" s="178">
        <v>4</v>
      </c>
      <c r="AA21" s="178">
        <v>4</v>
      </c>
      <c r="AB21" s="178">
        <v>4</v>
      </c>
      <c r="AC21" s="178">
        <v>4</v>
      </c>
      <c r="AD21" s="178">
        <v>4</v>
      </c>
      <c r="AE21" s="178">
        <v>4</v>
      </c>
      <c r="AF21" s="178">
        <v>4</v>
      </c>
      <c r="AG21" s="178">
        <v>4</v>
      </c>
      <c r="AH21" s="178">
        <v>4</v>
      </c>
      <c r="AI21" s="179">
        <f t="shared" si="31"/>
        <v>114</v>
      </c>
      <c r="BY21" s="11"/>
      <c r="BZ21" s="11"/>
      <c r="CA21" s="11"/>
      <c r="CB21" s="11"/>
      <c r="CC21" s="11"/>
      <c r="CD21" s="11"/>
      <c r="CE21" s="11"/>
      <c r="CF21" s="11"/>
      <c r="CG21" s="11"/>
      <c r="CH21" s="11"/>
      <c r="CI21" s="11"/>
    </row>
    <row r="22" spans="1:87" s="10" customFormat="1" ht="12.75" customHeight="1">
      <c r="A22" s="155" t="s">
        <v>27</v>
      </c>
      <c r="B22" s="156" t="s">
        <v>10</v>
      </c>
      <c r="C22" s="157" t="s">
        <v>11</v>
      </c>
      <c r="D22" s="159">
        <v>14</v>
      </c>
      <c r="E22" s="159">
        <v>14</v>
      </c>
      <c r="F22" s="159">
        <v>14</v>
      </c>
      <c r="G22" s="159">
        <v>14</v>
      </c>
      <c r="H22" s="159">
        <v>14</v>
      </c>
      <c r="I22" s="159">
        <v>14</v>
      </c>
      <c r="J22" s="159">
        <v>14</v>
      </c>
      <c r="K22" s="159">
        <v>14</v>
      </c>
      <c r="L22" s="159">
        <v>14</v>
      </c>
      <c r="M22" s="159">
        <v>14</v>
      </c>
      <c r="N22" s="159">
        <v>14</v>
      </c>
      <c r="O22" s="159">
        <v>14</v>
      </c>
      <c r="P22" s="159">
        <v>14</v>
      </c>
      <c r="Q22" s="159">
        <v>14</v>
      </c>
      <c r="R22" s="159">
        <v>14</v>
      </c>
      <c r="S22" s="159">
        <v>14</v>
      </c>
      <c r="T22" s="159">
        <v>14</v>
      </c>
      <c r="U22" s="159">
        <v>14</v>
      </c>
      <c r="V22" s="159">
        <v>14</v>
      </c>
      <c r="W22" s="159">
        <v>14</v>
      </c>
      <c r="X22" s="159">
        <v>14</v>
      </c>
      <c r="Y22" s="159">
        <v>14</v>
      </c>
      <c r="Z22" s="159">
        <v>14</v>
      </c>
      <c r="AA22" s="159">
        <v>14</v>
      </c>
      <c r="AB22" s="159">
        <v>14</v>
      </c>
      <c r="AC22" s="159">
        <v>14</v>
      </c>
      <c r="AD22" s="159">
        <v>14</v>
      </c>
      <c r="AE22" s="159">
        <v>14</v>
      </c>
      <c r="AF22" s="159">
        <v>14</v>
      </c>
      <c r="AG22" s="159">
        <v>14</v>
      </c>
      <c r="AH22" s="180">
        <v>14</v>
      </c>
      <c r="AI22" s="162">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174"/>
      <c r="B23" s="175"/>
      <c r="C23" s="176" t="s">
        <v>13</v>
      </c>
      <c r="D23" s="178">
        <v>11</v>
      </c>
      <c r="E23" s="178">
        <v>12</v>
      </c>
      <c r="F23" s="178">
        <v>11</v>
      </c>
      <c r="G23" s="178">
        <v>10</v>
      </c>
      <c r="H23" s="178">
        <v>12</v>
      </c>
      <c r="I23" s="178">
        <v>11</v>
      </c>
      <c r="J23" s="178">
        <v>10</v>
      </c>
      <c r="K23" s="178">
        <v>8</v>
      </c>
      <c r="L23" s="178">
        <v>10</v>
      </c>
      <c r="M23" s="178">
        <v>10</v>
      </c>
      <c r="N23" s="178">
        <v>11</v>
      </c>
      <c r="O23" s="178">
        <v>11</v>
      </c>
      <c r="P23" s="178">
        <v>12</v>
      </c>
      <c r="Q23" s="178">
        <v>9</v>
      </c>
      <c r="R23" s="178">
        <v>11</v>
      </c>
      <c r="S23" s="178">
        <v>10</v>
      </c>
      <c r="T23" s="178">
        <v>10</v>
      </c>
      <c r="U23" s="178">
        <v>9</v>
      </c>
      <c r="V23" s="178">
        <v>10</v>
      </c>
      <c r="W23" s="178">
        <v>9</v>
      </c>
      <c r="X23" s="178">
        <v>6</v>
      </c>
      <c r="Y23" s="178">
        <v>8</v>
      </c>
      <c r="Z23" s="178">
        <v>10</v>
      </c>
      <c r="AA23" s="178">
        <v>12</v>
      </c>
      <c r="AB23" s="178">
        <v>10</v>
      </c>
      <c r="AC23" s="178">
        <v>10</v>
      </c>
      <c r="AD23" s="178">
        <v>10</v>
      </c>
      <c r="AE23" s="178">
        <v>13</v>
      </c>
      <c r="AF23" s="178">
        <v>12</v>
      </c>
      <c r="AG23" s="178">
        <v>11</v>
      </c>
      <c r="AH23" s="167">
        <v>12</v>
      </c>
      <c r="AI23" s="179">
        <f t="shared" si="31"/>
        <v>321</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50" t="s">
        <v>28</v>
      </c>
      <c r="B24" s="151"/>
      <c r="C24" s="151"/>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3"/>
      <c r="AI24" s="154"/>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181" t="s">
        <v>9</v>
      </c>
      <c r="B25" s="181"/>
      <c r="C25" s="182"/>
      <c r="D25" s="183">
        <v>69</v>
      </c>
      <c r="E25" s="184">
        <v>83</v>
      </c>
      <c r="F25" s="184">
        <v>76</v>
      </c>
      <c r="G25" s="184">
        <v>77</v>
      </c>
      <c r="H25" s="184">
        <v>104</v>
      </c>
      <c r="I25" s="184">
        <v>91</v>
      </c>
      <c r="J25" s="184">
        <v>84</v>
      </c>
      <c r="K25" s="184">
        <v>90</v>
      </c>
      <c r="L25" s="184">
        <v>78</v>
      </c>
      <c r="M25" s="184">
        <v>79</v>
      </c>
      <c r="N25" s="184">
        <v>80</v>
      </c>
      <c r="O25" s="184">
        <v>77</v>
      </c>
      <c r="P25" s="184">
        <v>75</v>
      </c>
      <c r="Q25" s="184">
        <v>93</v>
      </c>
      <c r="R25" s="184">
        <v>90</v>
      </c>
      <c r="S25" s="184">
        <v>94</v>
      </c>
      <c r="T25" s="184">
        <v>75</v>
      </c>
      <c r="U25" s="184">
        <v>83</v>
      </c>
      <c r="V25" s="184">
        <v>76</v>
      </c>
      <c r="W25" s="184">
        <v>83</v>
      </c>
      <c r="X25" s="184">
        <v>90</v>
      </c>
      <c r="Y25" s="184">
        <v>84</v>
      </c>
      <c r="Z25" s="184">
        <v>75</v>
      </c>
      <c r="AA25" s="184">
        <v>69</v>
      </c>
      <c r="AB25" s="184">
        <v>78</v>
      </c>
      <c r="AC25" s="184">
        <v>93</v>
      </c>
      <c r="AD25" s="184">
        <v>82</v>
      </c>
      <c r="AE25" s="184">
        <v>81</v>
      </c>
      <c r="AF25" s="184">
        <v>123</v>
      </c>
      <c r="AG25" s="184">
        <v>71</v>
      </c>
      <c r="AH25" s="184">
        <v>81</v>
      </c>
      <c r="AI25" s="185">
        <f aca="true" t="shared" si="32" ref="AI25:AI45">SUM(D25:AH25)</f>
        <v>2584</v>
      </c>
      <c r="AS25" s="10"/>
      <c r="BY25" s="46"/>
      <c r="BZ25" s="46"/>
      <c r="CA25" s="46"/>
      <c r="CB25" s="46"/>
      <c r="CC25" s="46"/>
      <c r="CD25" s="46"/>
      <c r="CE25" s="46"/>
      <c r="CF25" s="46"/>
      <c r="CG25" s="46"/>
      <c r="CH25" s="46"/>
      <c r="CI25" s="46"/>
    </row>
    <row r="26" spans="1:87" s="53" customFormat="1" ht="12.75" customHeight="1">
      <c r="A26" s="186" t="s">
        <v>12</v>
      </c>
      <c r="B26" s="186"/>
      <c r="C26" s="187"/>
      <c r="D26" s="188">
        <v>61</v>
      </c>
      <c r="E26" s="188">
        <v>87</v>
      </c>
      <c r="F26" s="188">
        <v>84</v>
      </c>
      <c r="G26" s="188">
        <v>82</v>
      </c>
      <c r="H26" s="188">
        <v>96</v>
      </c>
      <c r="I26" s="188">
        <v>93</v>
      </c>
      <c r="J26" s="188">
        <v>83</v>
      </c>
      <c r="K26" s="188">
        <v>88</v>
      </c>
      <c r="L26" s="188">
        <v>79</v>
      </c>
      <c r="M26" s="188">
        <v>90</v>
      </c>
      <c r="N26" s="188">
        <v>73</v>
      </c>
      <c r="O26" s="188">
        <v>112</v>
      </c>
      <c r="P26" s="188">
        <v>82</v>
      </c>
      <c r="Q26" s="188">
        <v>64</v>
      </c>
      <c r="R26" s="188">
        <v>75</v>
      </c>
      <c r="S26" s="188">
        <v>79</v>
      </c>
      <c r="T26" s="188">
        <v>86</v>
      </c>
      <c r="U26" s="188">
        <v>73</v>
      </c>
      <c r="V26" s="188">
        <v>94</v>
      </c>
      <c r="W26" s="188">
        <v>107</v>
      </c>
      <c r="X26" s="188">
        <v>99</v>
      </c>
      <c r="Y26" s="188">
        <v>107</v>
      </c>
      <c r="Z26" s="188">
        <v>89</v>
      </c>
      <c r="AA26" s="188">
        <v>90</v>
      </c>
      <c r="AB26" s="188">
        <v>76</v>
      </c>
      <c r="AC26" s="188">
        <v>98</v>
      </c>
      <c r="AD26" s="188">
        <v>73</v>
      </c>
      <c r="AE26" s="188">
        <v>102</v>
      </c>
      <c r="AF26" s="188">
        <v>108</v>
      </c>
      <c r="AG26" s="188">
        <v>93</v>
      </c>
      <c r="AH26" s="188">
        <v>88</v>
      </c>
      <c r="AI26" s="189">
        <f t="shared" si="32"/>
        <v>2711</v>
      </c>
      <c r="AS26" s="10"/>
      <c r="BY26" s="46"/>
      <c r="BZ26" s="46"/>
      <c r="CA26" s="46"/>
      <c r="CB26" s="46"/>
      <c r="CC26" s="46"/>
      <c r="CD26" s="46"/>
      <c r="CE26" s="46"/>
      <c r="CF26" s="46"/>
      <c r="CG26" s="46"/>
      <c r="CH26" s="46"/>
      <c r="CI26" s="46"/>
    </row>
    <row r="27" spans="1:87" s="53" customFormat="1" ht="12.75" customHeight="1">
      <c r="A27" s="190" t="s">
        <v>14</v>
      </c>
      <c r="B27" s="191" t="s">
        <v>29</v>
      </c>
      <c r="C27" s="192"/>
      <c r="D27" s="193">
        <v>187</v>
      </c>
      <c r="E27" s="180">
        <v>214</v>
      </c>
      <c r="F27" s="180">
        <v>245</v>
      </c>
      <c r="G27" s="180">
        <v>208</v>
      </c>
      <c r="H27" s="180">
        <v>250</v>
      </c>
      <c r="I27" s="180">
        <v>231</v>
      </c>
      <c r="J27" s="180">
        <v>198</v>
      </c>
      <c r="K27" s="180">
        <v>194</v>
      </c>
      <c r="L27" s="180">
        <v>151</v>
      </c>
      <c r="M27" s="180">
        <v>221</v>
      </c>
      <c r="N27" s="180">
        <v>211</v>
      </c>
      <c r="O27" s="180">
        <v>251</v>
      </c>
      <c r="P27" s="180">
        <v>206</v>
      </c>
      <c r="Q27" s="180">
        <v>209</v>
      </c>
      <c r="R27" s="180">
        <v>204</v>
      </c>
      <c r="S27" s="180">
        <v>199</v>
      </c>
      <c r="T27" s="180">
        <v>230</v>
      </c>
      <c r="U27" s="180">
        <v>227</v>
      </c>
      <c r="V27" s="180">
        <v>211</v>
      </c>
      <c r="W27" s="180">
        <v>219</v>
      </c>
      <c r="X27" s="180">
        <v>222</v>
      </c>
      <c r="Y27" s="180">
        <v>209</v>
      </c>
      <c r="Z27" s="180">
        <v>172</v>
      </c>
      <c r="AA27" s="180">
        <v>230</v>
      </c>
      <c r="AB27" s="180">
        <v>234</v>
      </c>
      <c r="AC27" s="180">
        <v>272</v>
      </c>
      <c r="AD27" s="180">
        <v>226</v>
      </c>
      <c r="AE27" s="180">
        <v>220</v>
      </c>
      <c r="AF27" s="180">
        <v>228</v>
      </c>
      <c r="AG27" s="180">
        <v>230</v>
      </c>
      <c r="AH27" s="180">
        <v>233</v>
      </c>
      <c r="AI27" s="173">
        <f t="shared" si="32"/>
        <v>6742</v>
      </c>
      <c r="AS27" s="10"/>
      <c r="AT27" s="10"/>
      <c r="AU27" s="10"/>
      <c r="BY27" s="46"/>
      <c r="BZ27" s="46"/>
      <c r="CA27" s="46"/>
      <c r="CB27" s="46"/>
      <c r="CC27" s="46"/>
      <c r="CD27" s="46"/>
      <c r="CE27" s="46"/>
      <c r="CF27" s="46"/>
      <c r="CG27" s="46"/>
      <c r="CH27" s="46"/>
      <c r="CI27" s="46"/>
    </row>
    <row r="28" spans="1:87" s="53" customFormat="1" ht="12.75" customHeight="1">
      <c r="A28" s="190"/>
      <c r="B28" s="194" t="s">
        <v>30</v>
      </c>
      <c r="C28" s="195"/>
      <c r="D28" s="166">
        <v>147</v>
      </c>
      <c r="E28" s="167">
        <v>161</v>
      </c>
      <c r="F28" s="167">
        <v>171</v>
      </c>
      <c r="G28" s="167">
        <v>149</v>
      </c>
      <c r="H28" s="167">
        <v>190</v>
      </c>
      <c r="I28" s="167">
        <v>173</v>
      </c>
      <c r="J28" s="167">
        <v>154</v>
      </c>
      <c r="K28" s="167">
        <v>153</v>
      </c>
      <c r="L28" s="167">
        <v>117</v>
      </c>
      <c r="M28" s="167">
        <v>171</v>
      </c>
      <c r="N28" s="167">
        <v>172</v>
      </c>
      <c r="O28" s="167">
        <v>184</v>
      </c>
      <c r="P28" s="167">
        <v>167</v>
      </c>
      <c r="Q28" s="167">
        <v>165</v>
      </c>
      <c r="R28" s="167">
        <v>165</v>
      </c>
      <c r="S28" s="167">
        <v>166</v>
      </c>
      <c r="T28" s="167">
        <v>187</v>
      </c>
      <c r="U28" s="167">
        <v>173</v>
      </c>
      <c r="V28" s="167">
        <v>166</v>
      </c>
      <c r="W28" s="167">
        <v>178</v>
      </c>
      <c r="X28" s="167">
        <v>168</v>
      </c>
      <c r="Y28" s="167">
        <v>169</v>
      </c>
      <c r="Z28" s="167">
        <v>146</v>
      </c>
      <c r="AA28" s="180">
        <v>189</v>
      </c>
      <c r="AB28" s="180">
        <v>191</v>
      </c>
      <c r="AC28" s="167">
        <v>219</v>
      </c>
      <c r="AD28" s="167">
        <v>175</v>
      </c>
      <c r="AE28" s="180">
        <v>178</v>
      </c>
      <c r="AF28" s="180">
        <v>186</v>
      </c>
      <c r="AG28" s="180">
        <v>180</v>
      </c>
      <c r="AH28" s="180">
        <v>192</v>
      </c>
      <c r="AI28" s="168">
        <f t="shared" si="32"/>
        <v>5302</v>
      </c>
      <c r="AS28" s="10"/>
      <c r="AT28" s="10"/>
      <c r="AU28" s="10"/>
      <c r="BY28" s="46"/>
      <c r="BZ28" s="46"/>
      <c r="CA28" s="46"/>
      <c r="CB28" s="46"/>
      <c r="CC28" s="46"/>
      <c r="CD28" s="46"/>
      <c r="CE28" s="46"/>
      <c r="CF28" s="46"/>
      <c r="CG28" s="46"/>
      <c r="CH28" s="46"/>
      <c r="CI28" s="46"/>
    </row>
    <row r="29" spans="1:87" s="53" customFormat="1" ht="12.75" customHeight="1">
      <c r="A29" s="190" t="s">
        <v>16</v>
      </c>
      <c r="B29" s="191" t="s">
        <v>29</v>
      </c>
      <c r="C29" s="192"/>
      <c r="D29" s="193">
        <v>80</v>
      </c>
      <c r="E29" s="180">
        <v>73</v>
      </c>
      <c r="F29" s="180">
        <v>70</v>
      </c>
      <c r="G29" s="180">
        <v>75</v>
      </c>
      <c r="H29" s="180">
        <v>92</v>
      </c>
      <c r="I29" s="180">
        <v>87</v>
      </c>
      <c r="J29" s="180">
        <v>93</v>
      </c>
      <c r="K29" s="180">
        <v>85</v>
      </c>
      <c r="L29" s="180">
        <v>52</v>
      </c>
      <c r="M29" s="180">
        <v>83</v>
      </c>
      <c r="N29" s="180">
        <v>71</v>
      </c>
      <c r="O29" s="180">
        <v>75</v>
      </c>
      <c r="P29" s="180">
        <v>96</v>
      </c>
      <c r="Q29" s="180">
        <v>78</v>
      </c>
      <c r="R29" s="180">
        <v>76</v>
      </c>
      <c r="S29" s="180">
        <v>83</v>
      </c>
      <c r="T29" s="180">
        <v>89</v>
      </c>
      <c r="U29" s="180">
        <v>78</v>
      </c>
      <c r="V29" s="180">
        <v>81</v>
      </c>
      <c r="W29" s="180">
        <v>88</v>
      </c>
      <c r="X29" s="180">
        <v>110</v>
      </c>
      <c r="Y29" s="180">
        <v>76</v>
      </c>
      <c r="Z29" s="180">
        <v>87</v>
      </c>
      <c r="AA29" s="180">
        <v>76</v>
      </c>
      <c r="AB29" s="180">
        <v>86</v>
      </c>
      <c r="AC29" s="180">
        <v>93</v>
      </c>
      <c r="AD29" s="180">
        <v>84</v>
      </c>
      <c r="AE29" s="180">
        <v>80</v>
      </c>
      <c r="AF29" s="180">
        <v>82</v>
      </c>
      <c r="AG29" s="180">
        <v>95</v>
      </c>
      <c r="AH29" s="180">
        <v>86</v>
      </c>
      <c r="AI29" s="173">
        <f t="shared" si="32"/>
        <v>2560</v>
      </c>
      <c r="AS29" s="10"/>
      <c r="AT29" s="10"/>
      <c r="AU29" s="10"/>
      <c r="BY29" s="46"/>
      <c r="BZ29" s="46"/>
      <c r="CA29" s="46"/>
      <c r="CB29" s="46"/>
      <c r="CC29" s="46"/>
      <c r="CD29" s="46"/>
      <c r="CE29" s="46"/>
      <c r="CF29" s="46"/>
      <c r="CG29" s="46"/>
      <c r="CH29" s="46"/>
      <c r="CI29" s="46"/>
    </row>
    <row r="30" spans="1:87" s="53" customFormat="1" ht="12.75" customHeight="1">
      <c r="A30" s="190"/>
      <c r="B30" s="194" t="s">
        <v>30</v>
      </c>
      <c r="C30" s="195"/>
      <c r="D30" s="166">
        <v>80</v>
      </c>
      <c r="E30" s="167">
        <v>68</v>
      </c>
      <c r="F30" s="167">
        <v>69</v>
      </c>
      <c r="G30" s="167">
        <v>74</v>
      </c>
      <c r="H30" s="167">
        <v>90</v>
      </c>
      <c r="I30" s="167">
        <v>82</v>
      </c>
      <c r="J30" s="167">
        <v>92</v>
      </c>
      <c r="K30" s="167">
        <v>79</v>
      </c>
      <c r="L30" s="167">
        <v>52</v>
      </c>
      <c r="M30" s="167">
        <v>76</v>
      </c>
      <c r="N30" s="167">
        <v>69</v>
      </c>
      <c r="O30" s="167">
        <v>74</v>
      </c>
      <c r="P30" s="167">
        <v>87</v>
      </c>
      <c r="Q30" s="167">
        <v>78</v>
      </c>
      <c r="R30" s="167">
        <v>74</v>
      </c>
      <c r="S30" s="167">
        <v>81</v>
      </c>
      <c r="T30" s="167">
        <v>84</v>
      </c>
      <c r="U30" s="167">
        <v>76</v>
      </c>
      <c r="V30" s="167">
        <v>76</v>
      </c>
      <c r="W30" s="167">
        <v>83</v>
      </c>
      <c r="X30" s="167">
        <v>104</v>
      </c>
      <c r="Y30" s="167">
        <v>76</v>
      </c>
      <c r="Z30" s="167">
        <v>81</v>
      </c>
      <c r="AA30" s="167">
        <v>74</v>
      </c>
      <c r="AB30" s="167">
        <v>82</v>
      </c>
      <c r="AC30" s="167">
        <v>85</v>
      </c>
      <c r="AD30" s="167">
        <v>77</v>
      </c>
      <c r="AE30" s="167">
        <v>76</v>
      </c>
      <c r="AF30" s="167">
        <v>82</v>
      </c>
      <c r="AG30" s="167">
        <v>94</v>
      </c>
      <c r="AH30" s="167">
        <v>81</v>
      </c>
      <c r="AI30" s="168">
        <f t="shared" si="32"/>
        <v>2456</v>
      </c>
      <c r="AS30" s="10"/>
      <c r="AT30" s="10"/>
      <c r="AU30" s="10"/>
      <c r="BY30" s="46"/>
      <c r="BZ30" s="46"/>
      <c r="CA30" s="46"/>
      <c r="CB30" s="46"/>
      <c r="CC30" s="46"/>
      <c r="CD30" s="46"/>
      <c r="CE30" s="46"/>
      <c r="CF30" s="46"/>
      <c r="CG30" s="46"/>
      <c r="CH30" s="46"/>
      <c r="CI30" s="46"/>
    </row>
    <row r="31" spans="1:87" s="53" customFormat="1" ht="12.75" customHeight="1">
      <c r="A31" s="196" t="s">
        <v>17</v>
      </c>
      <c r="B31" s="197" t="s">
        <v>31</v>
      </c>
      <c r="C31" s="192" t="s">
        <v>29</v>
      </c>
      <c r="D31" s="171">
        <v>84</v>
      </c>
      <c r="E31" s="172">
        <v>73</v>
      </c>
      <c r="F31" s="172">
        <v>90</v>
      </c>
      <c r="G31" s="172">
        <v>98</v>
      </c>
      <c r="H31" s="172">
        <v>93</v>
      </c>
      <c r="I31" s="172">
        <v>68</v>
      </c>
      <c r="J31" s="172">
        <v>68</v>
      </c>
      <c r="K31" s="172">
        <v>71</v>
      </c>
      <c r="L31" s="172">
        <v>78</v>
      </c>
      <c r="M31" s="172">
        <v>88</v>
      </c>
      <c r="N31" s="172">
        <v>104</v>
      </c>
      <c r="O31" s="172">
        <v>81</v>
      </c>
      <c r="P31" s="172">
        <v>74</v>
      </c>
      <c r="Q31" s="172">
        <v>76</v>
      </c>
      <c r="R31" s="172">
        <v>92</v>
      </c>
      <c r="S31" s="172">
        <v>91</v>
      </c>
      <c r="T31" s="172">
        <v>108</v>
      </c>
      <c r="U31" s="172">
        <v>103</v>
      </c>
      <c r="V31" s="172">
        <v>104</v>
      </c>
      <c r="W31" s="172">
        <v>89</v>
      </c>
      <c r="X31" s="198">
        <v>86</v>
      </c>
      <c r="Y31" s="198">
        <v>94</v>
      </c>
      <c r="Z31" s="198">
        <v>105</v>
      </c>
      <c r="AA31" s="198">
        <v>105</v>
      </c>
      <c r="AB31" s="198">
        <v>121</v>
      </c>
      <c r="AC31" s="172">
        <v>105</v>
      </c>
      <c r="AD31" s="198">
        <v>86</v>
      </c>
      <c r="AE31" s="198">
        <v>89</v>
      </c>
      <c r="AF31" s="198">
        <v>105</v>
      </c>
      <c r="AG31" s="198">
        <v>94</v>
      </c>
      <c r="AH31" s="198">
        <v>121</v>
      </c>
      <c r="AI31" s="173">
        <f t="shared" si="32"/>
        <v>2844</v>
      </c>
      <c r="AS31" s="10"/>
      <c r="AT31" s="10"/>
      <c r="AU31" s="10"/>
      <c r="BY31" s="46"/>
      <c r="BZ31" s="46"/>
      <c r="CA31" s="46"/>
      <c r="CB31" s="46"/>
      <c r="CC31" s="46"/>
      <c r="CD31" s="46"/>
      <c r="CE31" s="46"/>
      <c r="CF31" s="46"/>
      <c r="CG31" s="46"/>
      <c r="CH31" s="46"/>
      <c r="CI31" s="46"/>
    </row>
    <row r="32" spans="1:87" s="53" customFormat="1" ht="12.75" customHeight="1">
      <c r="A32" s="199"/>
      <c r="B32" s="194"/>
      <c r="C32" s="195" t="s">
        <v>30</v>
      </c>
      <c r="D32" s="183">
        <v>82</v>
      </c>
      <c r="E32" s="184">
        <v>73</v>
      </c>
      <c r="F32" s="184">
        <v>89</v>
      </c>
      <c r="G32" s="184">
        <v>97</v>
      </c>
      <c r="H32" s="184">
        <v>93</v>
      </c>
      <c r="I32" s="184">
        <v>67</v>
      </c>
      <c r="J32" s="184">
        <v>68</v>
      </c>
      <c r="K32" s="184">
        <v>71</v>
      </c>
      <c r="L32" s="184">
        <v>77</v>
      </c>
      <c r="M32" s="184">
        <v>86</v>
      </c>
      <c r="N32" s="184">
        <v>104</v>
      </c>
      <c r="O32" s="184">
        <v>81</v>
      </c>
      <c r="P32" s="184">
        <v>74</v>
      </c>
      <c r="Q32" s="184">
        <v>75</v>
      </c>
      <c r="R32" s="184">
        <v>91</v>
      </c>
      <c r="S32" s="184">
        <v>91</v>
      </c>
      <c r="T32" s="184">
        <v>106</v>
      </c>
      <c r="U32" s="184">
        <v>101</v>
      </c>
      <c r="V32" s="184">
        <v>104</v>
      </c>
      <c r="W32" s="184">
        <v>87</v>
      </c>
      <c r="X32" s="200">
        <v>84</v>
      </c>
      <c r="Y32" s="200">
        <v>92</v>
      </c>
      <c r="Z32" s="200">
        <v>104</v>
      </c>
      <c r="AA32" s="200">
        <v>105</v>
      </c>
      <c r="AB32" s="200">
        <v>121</v>
      </c>
      <c r="AC32" s="184">
        <v>104</v>
      </c>
      <c r="AD32" s="200">
        <v>85</v>
      </c>
      <c r="AE32" s="200">
        <v>86</v>
      </c>
      <c r="AF32" s="200">
        <v>103</v>
      </c>
      <c r="AG32" s="200">
        <v>90</v>
      </c>
      <c r="AH32" s="200">
        <v>115</v>
      </c>
      <c r="AI32" s="201">
        <f t="shared" si="32"/>
        <v>2806</v>
      </c>
      <c r="AJ32" s="53" t="e">
        <f>AI32+AI34+AI36+#REF!</f>
        <v>#REF!</v>
      </c>
      <c r="AS32" s="10"/>
      <c r="AT32" s="10"/>
      <c r="AU32" s="10"/>
      <c r="BY32" s="46"/>
      <c r="BZ32" s="46"/>
      <c r="CA32" s="46"/>
      <c r="CB32" s="46"/>
      <c r="CC32" s="46"/>
      <c r="CD32" s="46"/>
      <c r="CE32" s="46"/>
      <c r="CF32" s="46"/>
      <c r="CG32" s="46"/>
      <c r="CH32" s="46"/>
      <c r="CI32" s="46"/>
    </row>
    <row r="33" spans="1:87" s="53" customFormat="1" ht="12.75" customHeight="1">
      <c r="A33" s="199"/>
      <c r="B33" s="197" t="s">
        <v>32</v>
      </c>
      <c r="C33" s="192" t="s">
        <v>29</v>
      </c>
      <c r="D33" s="171" t="s">
        <v>21</v>
      </c>
      <c r="E33" s="172" t="s">
        <v>21</v>
      </c>
      <c r="F33" s="172">
        <v>2</v>
      </c>
      <c r="G33" s="172" t="s">
        <v>21</v>
      </c>
      <c r="H33" s="172" t="s">
        <v>21</v>
      </c>
      <c r="I33" s="172" t="s">
        <v>21</v>
      </c>
      <c r="J33" s="172" t="s">
        <v>21</v>
      </c>
      <c r="K33" s="172" t="s">
        <v>21</v>
      </c>
      <c r="L33" s="172" t="s">
        <v>21</v>
      </c>
      <c r="M33" s="172">
        <v>1</v>
      </c>
      <c r="N33" s="184">
        <v>1</v>
      </c>
      <c r="O33" s="172" t="s">
        <v>21</v>
      </c>
      <c r="P33" s="184">
        <v>1</v>
      </c>
      <c r="Q33" s="172" t="s">
        <v>21</v>
      </c>
      <c r="R33" s="172">
        <v>1</v>
      </c>
      <c r="S33" s="172" t="s">
        <v>21</v>
      </c>
      <c r="T33" s="184">
        <v>2</v>
      </c>
      <c r="U33" s="172" t="s">
        <v>21</v>
      </c>
      <c r="V33" s="172">
        <v>1</v>
      </c>
      <c r="W33" s="184">
        <v>1</v>
      </c>
      <c r="X33" s="184">
        <v>3</v>
      </c>
      <c r="Y33" s="184">
        <v>2</v>
      </c>
      <c r="Z33" s="198" t="s">
        <v>21</v>
      </c>
      <c r="AA33" s="198">
        <v>3</v>
      </c>
      <c r="AB33" s="198" t="s">
        <v>21</v>
      </c>
      <c r="AC33" s="198" t="s">
        <v>21</v>
      </c>
      <c r="AD33" s="198">
        <v>1</v>
      </c>
      <c r="AE33" s="198">
        <v>2</v>
      </c>
      <c r="AF33" s="198" t="s">
        <v>21</v>
      </c>
      <c r="AG33" s="198">
        <v>1</v>
      </c>
      <c r="AH33" s="198" t="s">
        <v>21</v>
      </c>
      <c r="AI33" s="173">
        <f t="shared" si="32"/>
        <v>22</v>
      </c>
      <c r="AS33" s="10"/>
      <c r="AT33" s="10"/>
      <c r="AU33" s="10"/>
      <c r="BY33" s="46"/>
      <c r="BZ33" s="46"/>
      <c r="CA33" s="46"/>
      <c r="CB33" s="46"/>
      <c r="CC33" s="46"/>
      <c r="CD33" s="46"/>
      <c r="CE33" s="46"/>
      <c r="CF33" s="46"/>
      <c r="CG33" s="46"/>
      <c r="CH33" s="46"/>
      <c r="CI33" s="46"/>
    </row>
    <row r="34" spans="1:87" s="53" customFormat="1" ht="12.75" customHeight="1">
      <c r="A34" s="199"/>
      <c r="B34" s="194"/>
      <c r="C34" s="195" t="s">
        <v>30</v>
      </c>
      <c r="D34" s="183" t="s">
        <v>21</v>
      </c>
      <c r="E34" s="184" t="s">
        <v>21</v>
      </c>
      <c r="F34" s="184">
        <v>2</v>
      </c>
      <c r="G34" s="184" t="s">
        <v>21</v>
      </c>
      <c r="H34" s="184" t="s">
        <v>21</v>
      </c>
      <c r="I34" s="184" t="s">
        <v>21</v>
      </c>
      <c r="J34" s="184" t="s">
        <v>21</v>
      </c>
      <c r="K34" s="184" t="s">
        <v>21</v>
      </c>
      <c r="L34" s="184" t="s">
        <v>21</v>
      </c>
      <c r="M34" s="184">
        <v>1</v>
      </c>
      <c r="N34" s="184">
        <v>1</v>
      </c>
      <c r="O34" s="184" t="s">
        <v>21</v>
      </c>
      <c r="P34" s="184">
        <v>1</v>
      </c>
      <c r="Q34" s="184" t="s">
        <v>21</v>
      </c>
      <c r="R34" s="184">
        <v>1</v>
      </c>
      <c r="S34" s="184" t="s">
        <v>21</v>
      </c>
      <c r="T34" s="184">
        <v>2</v>
      </c>
      <c r="U34" s="184" t="s">
        <v>21</v>
      </c>
      <c r="V34" s="184">
        <v>1</v>
      </c>
      <c r="W34" s="184">
        <v>1</v>
      </c>
      <c r="X34" s="184">
        <v>3</v>
      </c>
      <c r="Y34" s="184">
        <v>2</v>
      </c>
      <c r="Z34" s="200" t="s">
        <v>21</v>
      </c>
      <c r="AA34" s="200">
        <v>3</v>
      </c>
      <c r="AB34" s="200" t="s">
        <v>21</v>
      </c>
      <c r="AC34" s="200" t="s">
        <v>21</v>
      </c>
      <c r="AD34" s="200">
        <v>1</v>
      </c>
      <c r="AE34" s="200">
        <v>2</v>
      </c>
      <c r="AF34" s="200" t="s">
        <v>21</v>
      </c>
      <c r="AG34" s="200">
        <v>1</v>
      </c>
      <c r="AH34" s="200" t="s">
        <v>21</v>
      </c>
      <c r="AI34" s="201">
        <f t="shared" si="32"/>
        <v>22</v>
      </c>
      <c r="AS34" s="10"/>
      <c r="AT34" s="10"/>
      <c r="AU34" s="10"/>
      <c r="BY34" s="46"/>
      <c r="BZ34" s="46"/>
      <c r="CA34" s="46"/>
      <c r="CB34" s="46"/>
      <c r="CC34" s="46"/>
      <c r="CD34" s="46"/>
      <c r="CE34" s="46"/>
      <c r="CF34" s="46"/>
      <c r="CG34" s="46"/>
      <c r="CH34" s="46"/>
      <c r="CI34" s="46"/>
    </row>
    <row r="35" spans="1:87" s="53" customFormat="1" ht="12.75" customHeight="1">
      <c r="A35" s="199"/>
      <c r="B35" s="202" t="s">
        <v>33</v>
      </c>
      <c r="C35" s="192" t="s">
        <v>29</v>
      </c>
      <c r="D35" s="203">
        <v>131</v>
      </c>
      <c r="E35" s="204">
        <v>106</v>
      </c>
      <c r="F35" s="204">
        <v>112</v>
      </c>
      <c r="G35" s="204">
        <v>134</v>
      </c>
      <c r="H35" s="204">
        <v>150</v>
      </c>
      <c r="I35" s="204">
        <v>130</v>
      </c>
      <c r="J35" s="204">
        <v>133</v>
      </c>
      <c r="K35" s="204">
        <v>125</v>
      </c>
      <c r="L35" s="204">
        <v>90</v>
      </c>
      <c r="M35" s="204">
        <v>98</v>
      </c>
      <c r="N35" s="204">
        <v>119</v>
      </c>
      <c r="O35" s="204">
        <v>157</v>
      </c>
      <c r="P35" s="204">
        <v>120</v>
      </c>
      <c r="Q35" s="204">
        <v>128</v>
      </c>
      <c r="R35" s="204">
        <v>143</v>
      </c>
      <c r="S35" s="204">
        <v>125</v>
      </c>
      <c r="T35" s="204">
        <v>131</v>
      </c>
      <c r="U35" s="204">
        <v>131</v>
      </c>
      <c r="V35" s="204">
        <v>119</v>
      </c>
      <c r="W35" s="204">
        <v>142</v>
      </c>
      <c r="X35" s="205">
        <v>148</v>
      </c>
      <c r="Y35" s="205">
        <v>128</v>
      </c>
      <c r="Z35" s="205">
        <v>134</v>
      </c>
      <c r="AA35" s="205">
        <v>132</v>
      </c>
      <c r="AB35" s="205">
        <v>138</v>
      </c>
      <c r="AC35" s="204">
        <v>157</v>
      </c>
      <c r="AD35" s="205">
        <v>177</v>
      </c>
      <c r="AE35" s="205">
        <v>143</v>
      </c>
      <c r="AF35" s="205">
        <v>149</v>
      </c>
      <c r="AG35" s="205">
        <v>120</v>
      </c>
      <c r="AH35" s="205">
        <v>153</v>
      </c>
      <c r="AI35" s="206">
        <f t="shared" si="32"/>
        <v>4103</v>
      </c>
      <c r="AS35" s="10"/>
      <c r="AV35" s="10"/>
      <c r="AW35" s="10"/>
      <c r="BY35" s="46"/>
      <c r="BZ35" s="46"/>
      <c r="CA35" s="46"/>
      <c r="CB35" s="46"/>
      <c r="CC35" s="46"/>
      <c r="CD35" s="46"/>
      <c r="CE35" s="46"/>
      <c r="CF35" s="46"/>
      <c r="CG35" s="46"/>
      <c r="CH35" s="46"/>
      <c r="CI35" s="46"/>
    </row>
    <row r="36" spans="1:87" s="53" customFormat="1" ht="12.75" customHeight="1">
      <c r="A36" s="199"/>
      <c r="B36" s="194"/>
      <c r="C36" s="207" t="s">
        <v>30</v>
      </c>
      <c r="D36" s="166">
        <v>127</v>
      </c>
      <c r="E36" s="167">
        <v>104</v>
      </c>
      <c r="F36" s="167">
        <v>109</v>
      </c>
      <c r="G36" s="167">
        <v>131</v>
      </c>
      <c r="H36" s="167">
        <v>147</v>
      </c>
      <c r="I36" s="167">
        <v>125</v>
      </c>
      <c r="J36" s="167">
        <v>128</v>
      </c>
      <c r="K36" s="167">
        <v>119</v>
      </c>
      <c r="L36" s="167">
        <v>88</v>
      </c>
      <c r="M36" s="167">
        <v>94</v>
      </c>
      <c r="N36" s="167">
        <v>113</v>
      </c>
      <c r="O36" s="167">
        <v>152</v>
      </c>
      <c r="P36" s="184">
        <v>111</v>
      </c>
      <c r="Q36" s="184">
        <v>128</v>
      </c>
      <c r="R36" s="184">
        <v>139</v>
      </c>
      <c r="S36" s="184">
        <v>124</v>
      </c>
      <c r="T36" s="184">
        <v>128</v>
      </c>
      <c r="U36" s="184">
        <v>128</v>
      </c>
      <c r="V36" s="184">
        <v>115</v>
      </c>
      <c r="W36" s="184">
        <v>134</v>
      </c>
      <c r="X36" s="200">
        <v>145</v>
      </c>
      <c r="Y36" s="200">
        <v>122</v>
      </c>
      <c r="Z36" s="200">
        <v>130</v>
      </c>
      <c r="AA36" s="200">
        <v>120</v>
      </c>
      <c r="AB36" s="200">
        <v>131</v>
      </c>
      <c r="AC36" s="184">
        <v>153</v>
      </c>
      <c r="AD36" s="200">
        <v>164</v>
      </c>
      <c r="AE36" s="200">
        <v>143</v>
      </c>
      <c r="AF36" s="200">
        <v>143</v>
      </c>
      <c r="AG36" s="200">
        <v>118</v>
      </c>
      <c r="AH36" s="200">
        <v>148</v>
      </c>
      <c r="AI36" s="168">
        <f t="shared" si="32"/>
        <v>3961</v>
      </c>
      <c r="AS36" s="10"/>
      <c r="AV36" s="10"/>
      <c r="AW36" s="10"/>
      <c r="BY36" s="46"/>
      <c r="BZ36" s="46"/>
      <c r="CA36" s="46"/>
      <c r="CB36" s="46"/>
      <c r="CC36" s="46"/>
      <c r="CD36" s="46"/>
      <c r="CE36" s="46"/>
      <c r="CF36" s="46"/>
      <c r="CG36" s="46"/>
      <c r="CH36" s="46"/>
      <c r="CI36" s="46"/>
    </row>
    <row r="37" spans="1:87" s="53" customFormat="1" ht="12.75" customHeight="1">
      <c r="A37" s="199"/>
      <c r="B37" s="202" t="s">
        <v>34</v>
      </c>
      <c r="C37" s="207" t="s">
        <v>30</v>
      </c>
      <c r="D37" s="203">
        <v>16</v>
      </c>
      <c r="E37" s="204">
        <v>37</v>
      </c>
      <c r="F37" s="204">
        <v>26</v>
      </c>
      <c r="G37" s="204">
        <v>16</v>
      </c>
      <c r="H37" s="204">
        <v>20</v>
      </c>
      <c r="I37" s="204">
        <v>28</v>
      </c>
      <c r="J37" s="204">
        <v>15</v>
      </c>
      <c r="K37" s="204">
        <v>26</v>
      </c>
      <c r="L37" s="204">
        <v>15</v>
      </c>
      <c r="M37" s="204">
        <v>21</v>
      </c>
      <c r="N37" s="204">
        <v>14</v>
      </c>
      <c r="O37" s="204">
        <v>51</v>
      </c>
      <c r="P37" s="204">
        <v>30</v>
      </c>
      <c r="Q37" s="204">
        <v>18</v>
      </c>
      <c r="R37" s="204">
        <v>33</v>
      </c>
      <c r="S37" s="204">
        <v>30</v>
      </c>
      <c r="T37" s="204">
        <v>20</v>
      </c>
      <c r="U37" s="204">
        <v>20</v>
      </c>
      <c r="V37" s="204">
        <v>24</v>
      </c>
      <c r="W37" s="204">
        <v>23</v>
      </c>
      <c r="X37" s="205">
        <v>21</v>
      </c>
      <c r="Y37" s="205">
        <v>26</v>
      </c>
      <c r="Z37" s="205">
        <v>25</v>
      </c>
      <c r="AA37" s="205">
        <v>20</v>
      </c>
      <c r="AB37" s="205">
        <v>22</v>
      </c>
      <c r="AC37" s="204">
        <v>27</v>
      </c>
      <c r="AD37" s="205">
        <v>23</v>
      </c>
      <c r="AE37" s="205">
        <v>18</v>
      </c>
      <c r="AF37" s="205">
        <v>19</v>
      </c>
      <c r="AG37" s="205">
        <v>31</v>
      </c>
      <c r="AH37" s="205">
        <v>30</v>
      </c>
      <c r="AI37" s="208">
        <f t="shared" si="32"/>
        <v>745</v>
      </c>
      <c r="AS37" s="10"/>
      <c r="AV37" s="10"/>
      <c r="AW37" s="10"/>
      <c r="BY37" s="46"/>
      <c r="BZ37" s="46"/>
      <c r="CA37" s="46"/>
      <c r="CB37" s="46"/>
      <c r="CC37" s="46"/>
      <c r="CD37" s="46"/>
      <c r="CE37" s="46"/>
      <c r="CF37" s="46"/>
      <c r="CG37" s="46"/>
      <c r="CH37" s="46"/>
      <c r="CI37" s="46"/>
    </row>
    <row r="38" spans="1:87" s="53" customFormat="1" ht="12.75" customHeight="1">
      <c r="A38" s="209" t="s">
        <v>19</v>
      </c>
      <c r="B38" s="191" t="s">
        <v>35</v>
      </c>
      <c r="C38" s="192"/>
      <c r="D38" s="180">
        <v>1</v>
      </c>
      <c r="E38" s="180">
        <v>4</v>
      </c>
      <c r="F38" s="180">
        <v>4</v>
      </c>
      <c r="G38" s="180">
        <v>6</v>
      </c>
      <c r="H38" s="180">
        <v>4</v>
      </c>
      <c r="I38" s="180">
        <v>5</v>
      </c>
      <c r="J38" s="180">
        <v>4</v>
      </c>
      <c r="K38" s="180">
        <v>5</v>
      </c>
      <c r="L38" s="180">
        <v>5</v>
      </c>
      <c r="M38" s="180">
        <v>11</v>
      </c>
      <c r="N38" s="180">
        <v>7</v>
      </c>
      <c r="O38" s="180">
        <v>9</v>
      </c>
      <c r="P38" s="180">
        <v>6</v>
      </c>
      <c r="Q38" s="180">
        <v>4</v>
      </c>
      <c r="R38" s="180">
        <v>7</v>
      </c>
      <c r="S38" s="180">
        <v>8</v>
      </c>
      <c r="T38" s="180">
        <v>1</v>
      </c>
      <c r="U38" s="180">
        <v>1</v>
      </c>
      <c r="V38" s="180">
        <v>5</v>
      </c>
      <c r="W38" s="180">
        <v>7</v>
      </c>
      <c r="X38" s="180">
        <v>4</v>
      </c>
      <c r="Y38" s="180">
        <v>2</v>
      </c>
      <c r="Z38" s="180">
        <v>5</v>
      </c>
      <c r="AA38" s="180">
        <v>7</v>
      </c>
      <c r="AB38" s="180">
        <v>3</v>
      </c>
      <c r="AC38" s="180">
        <v>5</v>
      </c>
      <c r="AD38" s="180">
        <v>6</v>
      </c>
      <c r="AE38" s="180">
        <v>9</v>
      </c>
      <c r="AF38" s="180">
        <v>4</v>
      </c>
      <c r="AG38" s="180">
        <v>2</v>
      </c>
      <c r="AH38" s="180">
        <v>5</v>
      </c>
      <c r="AI38" s="173">
        <f t="shared" si="32"/>
        <v>156</v>
      </c>
      <c r="AS38" s="10"/>
      <c r="AV38" s="10"/>
      <c r="AW38" s="10"/>
      <c r="AX38" s="10"/>
      <c r="AY38" s="10"/>
      <c r="BY38" s="46"/>
      <c r="BZ38" s="46"/>
      <c r="CA38" s="46"/>
      <c r="CB38" s="46"/>
      <c r="CC38" s="46"/>
      <c r="CD38" s="46"/>
      <c r="CE38" s="46"/>
      <c r="CF38" s="46"/>
      <c r="CG38" s="46"/>
      <c r="CH38" s="46"/>
      <c r="CI38" s="46"/>
    </row>
    <row r="39" spans="1:87" s="53" customFormat="1" ht="12.75" customHeight="1">
      <c r="A39" s="210"/>
      <c r="B39" s="211" t="s">
        <v>36</v>
      </c>
      <c r="C39" s="195"/>
      <c r="D39" s="167">
        <v>31</v>
      </c>
      <c r="E39" s="167">
        <v>37</v>
      </c>
      <c r="F39" s="167">
        <v>33</v>
      </c>
      <c r="G39" s="167">
        <v>22</v>
      </c>
      <c r="H39" s="167">
        <v>40</v>
      </c>
      <c r="I39" s="167">
        <v>39</v>
      </c>
      <c r="J39" s="167">
        <v>35</v>
      </c>
      <c r="K39" s="167">
        <v>35</v>
      </c>
      <c r="L39" s="167">
        <v>29</v>
      </c>
      <c r="M39" s="167">
        <v>20</v>
      </c>
      <c r="N39" s="167">
        <v>29</v>
      </c>
      <c r="O39" s="167">
        <v>32</v>
      </c>
      <c r="P39" s="167">
        <v>27</v>
      </c>
      <c r="Q39" s="167">
        <v>19</v>
      </c>
      <c r="R39" s="167">
        <v>33</v>
      </c>
      <c r="S39" s="167">
        <v>38</v>
      </c>
      <c r="T39" s="167">
        <v>28</v>
      </c>
      <c r="U39" s="167">
        <v>29</v>
      </c>
      <c r="V39" s="167">
        <v>27</v>
      </c>
      <c r="W39" s="167">
        <v>40</v>
      </c>
      <c r="X39" s="167">
        <v>23</v>
      </c>
      <c r="Y39" s="167">
        <v>24</v>
      </c>
      <c r="Z39" s="167">
        <v>23</v>
      </c>
      <c r="AA39" s="167">
        <v>25</v>
      </c>
      <c r="AB39" s="167">
        <v>16</v>
      </c>
      <c r="AC39" s="167">
        <v>23</v>
      </c>
      <c r="AD39" s="167">
        <v>31</v>
      </c>
      <c r="AE39" s="167">
        <v>34</v>
      </c>
      <c r="AF39" s="167">
        <v>20</v>
      </c>
      <c r="AG39" s="167">
        <v>24</v>
      </c>
      <c r="AH39" s="167">
        <v>26</v>
      </c>
      <c r="AI39" s="168">
        <f t="shared" si="32"/>
        <v>892</v>
      </c>
      <c r="AX39" s="10"/>
      <c r="AY39" s="10"/>
      <c r="BY39" s="46"/>
      <c r="BZ39" s="46"/>
      <c r="CA39" s="46"/>
      <c r="CB39" s="46"/>
      <c r="CC39" s="46"/>
      <c r="CD39" s="46"/>
      <c r="CE39" s="46"/>
      <c r="CF39" s="46"/>
      <c r="CG39" s="46"/>
      <c r="CH39" s="46"/>
      <c r="CI39" s="46"/>
    </row>
    <row r="40" spans="1:87" s="53" customFormat="1" ht="12.75" customHeight="1">
      <c r="A40" s="186" t="s">
        <v>20</v>
      </c>
      <c r="B40" s="212"/>
      <c r="C40" s="213"/>
      <c r="D40" s="193">
        <v>157</v>
      </c>
      <c r="E40" s="180">
        <v>161</v>
      </c>
      <c r="F40" s="180">
        <v>177</v>
      </c>
      <c r="G40" s="180">
        <v>211</v>
      </c>
      <c r="H40" s="180">
        <v>204</v>
      </c>
      <c r="I40" s="180">
        <v>203</v>
      </c>
      <c r="J40" s="180">
        <v>189</v>
      </c>
      <c r="K40" s="180">
        <v>147</v>
      </c>
      <c r="L40" s="180">
        <v>123</v>
      </c>
      <c r="M40" s="180">
        <v>180</v>
      </c>
      <c r="N40" s="180">
        <v>220</v>
      </c>
      <c r="O40" s="180">
        <v>183</v>
      </c>
      <c r="P40" s="180">
        <v>187</v>
      </c>
      <c r="Q40" s="180">
        <v>158</v>
      </c>
      <c r="R40" s="180">
        <v>162</v>
      </c>
      <c r="S40" s="180">
        <v>191</v>
      </c>
      <c r="T40" s="180">
        <v>197</v>
      </c>
      <c r="U40" s="180">
        <v>173</v>
      </c>
      <c r="V40" s="180">
        <v>206</v>
      </c>
      <c r="W40" s="180">
        <v>220</v>
      </c>
      <c r="X40" s="180">
        <v>194</v>
      </c>
      <c r="Y40" s="180">
        <v>181</v>
      </c>
      <c r="Z40" s="180">
        <v>162</v>
      </c>
      <c r="AA40" s="180">
        <v>204</v>
      </c>
      <c r="AB40" s="180">
        <v>196</v>
      </c>
      <c r="AC40" s="180">
        <v>172</v>
      </c>
      <c r="AD40" s="180">
        <v>183</v>
      </c>
      <c r="AE40" s="180">
        <v>239</v>
      </c>
      <c r="AF40" s="180">
        <v>191</v>
      </c>
      <c r="AG40" s="180">
        <v>187</v>
      </c>
      <c r="AH40" s="180">
        <v>204</v>
      </c>
      <c r="AI40" s="201">
        <f t="shared" si="32"/>
        <v>5762</v>
      </c>
      <c r="AX40" s="10"/>
      <c r="AY40" s="10"/>
      <c r="BY40" s="46"/>
      <c r="BZ40" s="46"/>
      <c r="CA40" s="46"/>
      <c r="CB40" s="46"/>
      <c r="CC40" s="46"/>
      <c r="CD40" s="46"/>
      <c r="CE40" s="46"/>
      <c r="CF40" s="46"/>
      <c r="CG40" s="46"/>
      <c r="CH40" s="46"/>
      <c r="CI40" s="46"/>
    </row>
    <row r="41" spans="1:87" s="53" customFormat="1" ht="12.75" customHeight="1">
      <c r="A41" s="186" t="s">
        <v>22</v>
      </c>
      <c r="B41" s="212"/>
      <c r="C41" s="213"/>
      <c r="D41" s="193"/>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201">
        <f t="shared" si="32"/>
        <v>0</v>
      </c>
      <c r="AX41" s="10"/>
      <c r="AY41" s="10"/>
      <c r="BY41" s="46"/>
      <c r="BZ41" s="46"/>
      <c r="CA41" s="46"/>
      <c r="CB41" s="46"/>
      <c r="CC41" s="46"/>
      <c r="CD41" s="46"/>
      <c r="CE41" s="46"/>
      <c r="CF41" s="46"/>
      <c r="CG41" s="46"/>
      <c r="CH41" s="46"/>
      <c r="CI41" s="46"/>
    </row>
    <row r="42" spans="1:87" s="53" customFormat="1" ht="12.75" customHeight="1">
      <c r="A42" s="209" t="s">
        <v>23</v>
      </c>
      <c r="B42" s="191" t="s">
        <v>33</v>
      </c>
      <c r="C42" s="192"/>
      <c r="D42" s="172">
        <v>87</v>
      </c>
      <c r="E42" s="172">
        <v>97</v>
      </c>
      <c r="F42" s="172">
        <v>65</v>
      </c>
      <c r="G42" s="172">
        <v>65</v>
      </c>
      <c r="H42" s="172">
        <v>92</v>
      </c>
      <c r="I42" s="172">
        <v>88</v>
      </c>
      <c r="J42" s="172">
        <v>94</v>
      </c>
      <c r="K42" s="172">
        <v>98</v>
      </c>
      <c r="L42" s="172">
        <v>86</v>
      </c>
      <c r="M42" s="172">
        <v>73</v>
      </c>
      <c r="N42" s="172">
        <v>73</v>
      </c>
      <c r="O42" s="172">
        <v>87</v>
      </c>
      <c r="P42" s="172">
        <v>78</v>
      </c>
      <c r="Q42" s="172">
        <v>99</v>
      </c>
      <c r="R42" s="172">
        <v>103</v>
      </c>
      <c r="S42" s="172">
        <v>77</v>
      </c>
      <c r="T42" s="172">
        <v>76</v>
      </c>
      <c r="U42" s="172">
        <v>59</v>
      </c>
      <c r="V42" s="172">
        <v>90</v>
      </c>
      <c r="W42" s="172">
        <v>96</v>
      </c>
      <c r="X42" s="172">
        <v>100</v>
      </c>
      <c r="Y42" s="172">
        <v>98</v>
      </c>
      <c r="Z42" s="172">
        <v>85</v>
      </c>
      <c r="AA42" s="172">
        <v>69</v>
      </c>
      <c r="AB42" s="172">
        <v>83</v>
      </c>
      <c r="AC42" s="172">
        <v>109</v>
      </c>
      <c r="AD42" s="172">
        <v>95</v>
      </c>
      <c r="AE42" s="172">
        <v>93</v>
      </c>
      <c r="AF42" s="172">
        <v>41</v>
      </c>
      <c r="AG42" s="172">
        <v>115</v>
      </c>
      <c r="AH42" s="172">
        <v>85</v>
      </c>
      <c r="AI42" s="173">
        <f t="shared" si="32"/>
        <v>2656</v>
      </c>
      <c r="BY42" s="46"/>
      <c r="BZ42" s="46"/>
      <c r="CA42" s="46"/>
      <c r="CB42" s="46"/>
      <c r="CC42" s="46"/>
      <c r="CD42" s="46"/>
      <c r="CE42" s="46"/>
      <c r="CF42" s="46"/>
      <c r="CG42" s="46"/>
      <c r="CH42" s="46"/>
      <c r="CI42" s="46"/>
    </row>
    <row r="43" spans="1:87" s="53" customFormat="1" ht="12.75" customHeight="1">
      <c r="A43" s="210"/>
      <c r="B43" s="211" t="s">
        <v>31</v>
      </c>
      <c r="C43" s="195"/>
      <c r="D43" s="167">
        <v>57</v>
      </c>
      <c r="E43" s="167">
        <v>43</v>
      </c>
      <c r="F43" s="167">
        <v>59</v>
      </c>
      <c r="G43" s="167">
        <v>50</v>
      </c>
      <c r="H43" s="167">
        <v>81</v>
      </c>
      <c r="I43" s="167">
        <v>75</v>
      </c>
      <c r="J43" s="167">
        <v>59</v>
      </c>
      <c r="K43" s="167">
        <v>52</v>
      </c>
      <c r="L43" s="167">
        <v>40</v>
      </c>
      <c r="M43" s="167">
        <v>58</v>
      </c>
      <c r="N43" s="167">
        <v>63</v>
      </c>
      <c r="O43" s="167">
        <v>76</v>
      </c>
      <c r="P43" s="167">
        <v>63</v>
      </c>
      <c r="Q43" s="167">
        <v>60</v>
      </c>
      <c r="R43" s="167">
        <v>69</v>
      </c>
      <c r="S43" s="167">
        <v>62</v>
      </c>
      <c r="T43" s="167">
        <v>68</v>
      </c>
      <c r="U43" s="167">
        <v>76</v>
      </c>
      <c r="V43" s="167">
        <v>65</v>
      </c>
      <c r="W43" s="167">
        <v>83</v>
      </c>
      <c r="X43" s="167">
        <v>72</v>
      </c>
      <c r="Y43" s="167">
        <v>70</v>
      </c>
      <c r="Z43" s="167">
        <v>54</v>
      </c>
      <c r="AA43" s="167">
        <v>67</v>
      </c>
      <c r="AB43" s="167">
        <v>60</v>
      </c>
      <c r="AC43" s="167">
        <v>65</v>
      </c>
      <c r="AD43" s="167">
        <v>65</v>
      </c>
      <c r="AE43" s="167">
        <v>61</v>
      </c>
      <c r="AF43" s="167">
        <v>51</v>
      </c>
      <c r="AG43" s="167">
        <v>72</v>
      </c>
      <c r="AH43" s="167">
        <v>73</v>
      </c>
      <c r="AI43" s="168">
        <f t="shared" si="32"/>
        <v>1969</v>
      </c>
      <c r="BY43" s="46"/>
      <c r="BZ43" s="46"/>
      <c r="CA43" s="46"/>
      <c r="CB43" s="46"/>
      <c r="CC43" s="46"/>
      <c r="CD43" s="46"/>
      <c r="CE43" s="46"/>
      <c r="CF43" s="46"/>
      <c r="CG43" s="46"/>
      <c r="CH43" s="46"/>
      <c r="CI43" s="46"/>
    </row>
    <row r="44" spans="1:87" s="10" customFormat="1" ht="12.75" customHeight="1">
      <c r="A44" s="209" t="s">
        <v>37</v>
      </c>
      <c r="B44" s="191" t="s">
        <v>33</v>
      </c>
      <c r="C44" s="192"/>
      <c r="D44" s="180">
        <v>67</v>
      </c>
      <c r="E44" s="180">
        <v>69</v>
      </c>
      <c r="F44" s="180">
        <v>51</v>
      </c>
      <c r="G44" s="180">
        <v>65</v>
      </c>
      <c r="H44" s="180">
        <v>103</v>
      </c>
      <c r="I44" s="180">
        <v>87</v>
      </c>
      <c r="J44" s="180">
        <v>87</v>
      </c>
      <c r="K44" s="180">
        <v>76</v>
      </c>
      <c r="L44" s="180">
        <v>57</v>
      </c>
      <c r="M44" s="180">
        <v>50</v>
      </c>
      <c r="N44" s="180">
        <v>82</v>
      </c>
      <c r="O44" s="180">
        <v>80</v>
      </c>
      <c r="P44" s="180">
        <v>77</v>
      </c>
      <c r="Q44" s="180">
        <v>68</v>
      </c>
      <c r="R44" s="180">
        <v>61</v>
      </c>
      <c r="S44" s="180">
        <v>92</v>
      </c>
      <c r="T44" s="180">
        <v>66</v>
      </c>
      <c r="U44" s="180">
        <v>53</v>
      </c>
      <c r="V44" s="180">
        <v>73</v>
      </c>
      <c r="W44" s="180">
        <v>73</v>
      </c>
      <c r="X44" s="180">
        <v>76</v>
      </c>
      <c r="Y44" s="180">
        <v>82</v>
      </c>
      <c r="Z44" s="180">
        <v>81</v>
      </c>
      <c r="AA44" s="180">
        <v>68</v>
      </c>
      <c r="AB44" s="180">
        <v>71</v>
      </c>
      <c r="AC44" s="180">
        <v>82</v>
      </c>
      <c r="AD44" s="180">
        <v>73</v>
      </c>
      <c r="AE44" s="180">
        <v>88</v>
      </c>
      <c r="AF44" s="180">
        <v>90</v>
      </c>
      <c r="AG44" s="180">
        <v>92</v>
      </c>
      <c r="AH44" s="180">
        <v>68</v>
      </c>
      <c r="AI44" s="173">
        <f t="shared" si="32"/>
        <v>2308</v>
      </c>
      <c r="AT44" s="53"/>
      <c r="AU44" s="53"/>
      <c r="AV44" s="53"/>
      <c r="AW44" s="53"/>
      <c r="AX44" s="53"/>
      <c r="AY44" s="53"/>
      <c r="BY44" s="11"/>
      <c r="BZ44" s="11"/>
      <c r="CA44" s="11"/>
      <c r="CB44" s="11"/>
      <c r="CC44" s="11"/>
      <c r="CD44" s="11"/>
      <c r="CE44" s="11"/>
      <c r="CF44" s="11"/>
      <c r="CG44" s="11"/>
      <c r="CH44" s="11"/>
      <c r="CI44" s="11"/>
    </row>
    <row r="45" spans="1:87" s="10" customFormat="1" ht="12.75" customHeight="1">
      <c r="A45" s="214"/>
      <c r="B45" s="215" t="s">
        <v>31</v>
      </c>
      <c r="C45" s="216"/>
      <c r="D45" s="167">
        <v>33</v>
      </c>
      <c r="E45" s="167">
        <v>31</v>
      </c>
      <c r="F45" s="167">
        <v>36</v>
      </c>
      <c r="G45" s="167">
        <v>47</v>
      </c>
      <c r="H45" s="167">
        <v>46</v>
      </c>
      <c r="I45" s="167">
        <v>56</v>
      </c>
      <c r="J45" s="167">
        <v>55</v>
      </c>
      <c r="K45" s="167">
        <v>36</v>
      </c>
      <c r="L45" s="167">
        <v>32</v>
      </c>
      <c r="M45" s="167">
        <v>32</v>
      </c>
      <c r="N45" s="167">
        <v>43</v>
      </c>
      <c r="O45" s="167">
        <v>49</v>
      </c>
      <c r="P45" s="167">
        <v>40</v>
      </c>
      <c r="Q45" s="167">
        <v>34</v>
      </c>
      <c r="R45" s="167">
        <v>34</v>
      </c>
      <c r="S45" s="167">
        <v>45</v>
      </c>
      <c r="T45" s="167">
        <v>41</v>
      </c>
      <c r="U45" s="167">
        <v>42</v>
      </c>
      <c r="V45" s="167">
        <v>47</v>
      </c>
      <c r="W45" s="167">
        <v>46</v>
      </c>
      <c r="X45" s="167">
        <v>52</v>
      </c>
      <c r="Y45" s="167">
        <v>48</v>
      </c>
      <c r="Z45" s="167">
        <v>47</v>
      </c>
      <c r="AA45" s="167">
        <v>54</v>
      </c>
      <c r="AB45" s="167">
        <v>43</v>
      </c>
      <c r="AC45" s="167">
        <v>58</v>
      </c>
      <c r="AD45" s="167">
        <v>55</v>
      </c>
      <c r="AE45" s="167">
        <v>65</v>
      </c>
      <c r="AF45" s="167">
        <v>49</v>
      </c>
      <c r="AG45" s="167">
        <v>55</v>
      </c>
      <c r="AH45" s="167">
        <v>37</v>
      </c>
      <c r="AI45" s="179">
        <f t="shared" si="32"/>
        <v>1388</v>
      </c>
      <c r="AT45" s="53"/>
      <c r="AU45" s="53"/>
      <c r="AV45" s="53"/>
      <c r="AW45" s="53"/>
      <c r="AX45" s="53"/>
      <c r="AY45" s="53"/>
      <c r="BY45" s="11"/>
      <c r="BZ45" s="11"/>
      <c r="CA45" s="11"/>
      <c r="CB45" s="11"/>
      <c r="CC45" s="11"/>
      <c r="CD45" s="11"/>
      <c r="CE45" s="11"/>
      <c r="CF45" s="11"/>
      <c r="CG45" s="11"/>
      <c r="CH45" s="11"/>
      <c r="CI45" s="11"/>
    </row>
    <row r="46" spans="1:87" s="10" customFormat="1" ht="12.75">
      <c r="A46" s="217" t="s">
        <v>38</v>
      </c>
      <c r="B46" s="218"/>
      <c r="C46" s="218"/>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20"/>
      <c r="AI46" s="221"/>
      <c r="AT46" s="53"/>
      <c r="AU46" s="53"/>
      <c r="AV46" s="53"/>
      <c r="AW46" s="53"/>
      <c r="AX46" s="53"/>
      <c r="AY46" s="53"/>
      <c r="BY46" s="11"/>
      <c r="BZ46" s="11"/>
      <c r="CA46" s="11"/>
      <c r="CB46" s="11"/>
      <c r="CC46" s="11"/>
      <c r="CD46" s="11"/>
      <c r="CE46" s="11"/>
      <c r="CF46" s="11"/>
      <c r="CG46" s="11"/>
      <c r="CH46" s="11"/>
      <c r="CI46" s="11"/>
    </row>
    <row r="47" spans="1:87" s="53" customFormat="1" ht="12.75" customHeight="1">
      <c r="A47" s="222" t="s">
        <v>39</v>
      </c>
      <c r="B47" s="223" t="s">
        <v>9</v>
      </c>
      <c r="C47" s="224"/>
      <c r="D47" s="158" t="s">
        <v>21</v>
      </c>
      <c r="E47" s="159">
        <v>2</v>
      </c>
      <c r="F47" s="158" t="s">
        <v>21</v>
      </c>
      <c r="G47" s="158" t="s">
        <v>21</v>
      </c>
      <c r="H47" s="159">
        <v>5</v>
      </c>
      <c r="I47" s="159">
        <v>1</v>
      </c>
      <c r="J47" s="159">
        <v>2</v>
      </c>
      <c r="K47" s="159">
        <v>1</v>
      </c>
      <c r="L47" s="159" t="s">
        <v>21</v>
      </c>
      <c r="M47" s="159" t="s">
        <v>21</v>
      </c>
      <c r="N47" s="159">
        <v>2</v>
      </c>
      <c r="O47" s="159" t="s">
        <v>21</v>
      </c>
      <c r="P47" s="159">
        <v>2</v>
      </c>
      <c r="Q47" s="159" t="s">
        <v>21</v>
      </c>
      <c r="R47" s="159" t="s">
        <v>21</v>
      </c>
      <c r="S47" s="159">
        <v>1</v>
      </c>
      <c r="T47" s="159">
        <v>1</v>
      </c>
      <c r="U47" s="159">
        <v>2</v>
      </c>
      <c r="V47" s="159" t="s">
        <v>21</v>
      </c>
      <c r="W47" s="159">
        <v>1</v>
      </c>
      <c r="X47" s="159">
        <v>2</v>
      </c>
      <c r="Y47" s="159">
        <v>2</v>
      </c>
      <c r="Z47" s="159">
        <v>1</v>
      </c>
      <c r="AA47" s="159">
        <v>2</v>
      </c>
      <c r="AB47" s="159">
        <v>4</v>
      </c>
      <c r="AC47" s="159">
        <v>1</v>
      </c>
      <c r="AD47" s="159">
        <v>1</v>
      </c>
      <c r="AE47" s="159" t="s">
        <v>21</v>
      </c>
      <c r="AF47" s="159">
        <v>2</v>
      </c>
      <c r="AG47" s="159" t="s">
        <v>21</v>
      </c>
      <c r="AH47" s="159" t="s">
        <v>21</v>
      </c>
      <c r="AI47" s="225">
        <f>SUM(D47:AH55)</f>
        <v>75</v>
      </c>
      <c r="AJ47" s="53">
        <f>SUM(B47:AH52)</f>
        <v>53</v>
      </c>
      <c r="AM47" s="53">
        <f>SUM(D47:AH52)</f>
        <v>53</v>
      </c>
      <c r="BY47" s="46"/>
      <c r="BZ47" s="46"/>
      <c r="CA47" s="46"/>
      <c r="CB47" s="46"/>
      <c r="CC47" s="46"/>
      <c r="CD47" s="46"/>
      <c r="CE47" s="46"/>
      <c r="CF47" s="46"/>
      <c r="CG47" s="46"/>
      <c r="CH47" s="46"/>
      <c r="CI47" s="46"/>
    </row>
    <row r="48" spans="1:87" s="53" customFormat="1" ht="12.75" customHeight="1">
      <c r="A48" s="226" t="s">
        <v>40</v>
      </c>
      <c r="B48" s="227" t="s">
        <v>12</v>
      </c>
      <c r="C48" s="228"/>
      <c r="D48" s="203" t="s">
        <v>21</v>
      </c>
      <c r="E48" s="203" t="s">
        <v>21</v>
      </c>
      <c r="F48" s="203" t="s">
        <v>21</v>
      </c>
      <c r="G48" s="203" t="s">
        <v>21</v>
      </c>
      <c r="H48" s="203" t="s">
        <v>21</v>
      </c>
      <c r="I48" s="203" t="s">
        <v>21</v>
      </c>
      <c r="J48" s="203" t="s">
        <v>21</v>
      </c>
      <c r="K48" s="203" t="s">
        <v>21</v>
      </c>
      <c r="L48" s="203" t="s">
        <v>21</v>
      </c>
      <c r="M48" s="203" t="s">
        <v>21</v>
      </c>
      <c r="N48" s="203" t="s">
        <v>21</v>
      </c>
      <c r="O48" s="203" t="s">
        <v>21</v>
      </c>
      <c r="P48" s="203" t="s">
        <v>21</v>
      </c>
      <c r="Q48" s="203" t="s">
        <v>21</v>
      </c>
      <c r="R48" s="203" t="s">
        <v>21</v>
      </c>
      <c r="S48" s="203" t="s">
        <v>21</v>
      </c>
      <c r="T48" s="203" t="s">
        <v>21</v>
      </c>
      <c r="U48" s="203" t="s">
        <v>21</v>
      </c>
      <c r="V48" s="203" t="s">
        <v>21</v>
      </c>
      <c r="W48" s="203" t="s">
        <v>21</v>
      </c>
      <c r="X48" s="203" t="s">
        <v>21</v>
      </c>
      <c r="Y48" s="203" t="s">
        <v>21</v>
      </c>
      <c r="Z48" s="184">
        <v>1</v>
      </c>
      <c r="AA48" s="203" t="s">
        <v>21</v>
      </c>
      <c r="AB48" s="203" t="s">
        <v>21</v>
      </c>
      <c r="AC48" s="203" t="s">
        <v>21</v>
      </c>
      <c r="AD48" s="203" t="s">
        <v>21</v>
      </c>
      <c r="AE48" s="203" t="s">
        <v>21</v>
      </c>
      <c r="AF48" s="203" t="s">
        <v>21</v>
      </c>
      <c r="AG48" s="203" t="s">
        <v>21</v>
      </c>
      <c r="AH48" s="203" t="s">
        <v>21</v>
      </c>
      <c r="AI48" s="225"/>
      <c r="BY48" s="46"/>
      <c r="BZ48" s="46"/>
      <c r="CA48" s="46"/>
      <c r="CB48" s="46"/>
      <c r="CC48" s="46"/>
      <c r="CD48" s="46"/>
      <c r="CE48" s="46"/>
      <c r="CF48" s="46"/>
      <c r="CG48" s="46"/>
      <c r="CH48" s="46"/>
      <c r="CI48" s="46"/>
    </row>
    <row r="49" spans="1:87" s="53" customFormat="1" ht="12.75" customHeight="1">
      <c r="A49" s="226" t="s">
        <v>41</v>
      </c>
      <c r="B49" s="227" t="s">
        <v>14</v>
      </c>
      <c r="C49" s="228"/>
      <c r="D49" s="203" t="s">
        <v>21</v>
      </c>
      <c r="E49" s="203" t="s">
        <v>21</v>
      </c>
      <c r="F49" s="203" t="s">
        <v>21</v>
      </c>
      <c r="G49" s="203" t="s">
        <v>21</v>
      </c>
      <c r="H49" s="203" t="s">
        <v>21</v>
      </c>
      <c r="I49" s="203" t="s">
        <v>21</v>
      </c>
      <c r="J49" s="203" t="s">
        <v>21</v>
      </c>
      <c r="K49" s="203" t="s">
        <v>21</v>
      </c>
      <c r="L49" s="184">
        <v>1</v>
      </c>
      <c r="M49" s="203" t="s">
        <v>21</v>
      </c>
      <c r="N49" s="203" t="s">
        <v>21</v>
      </c>
      <c r="O49" s="203" t="s">
        <v>21</v>
      </c>
      <c r="P49" s="203" t="s">
        <v>21</v>
      </c>
      <c r="Q49" s="203" t="s">
        <v>21</v>
      </c>
      <c r="R49" s="203" t="s">
        <v>21</v>
      </c>
      <c r="S49" s="203" t="s">
        <v>21</v>
      </c>
      <c r="T49" s="203" t="s">
        <v>21</v>
      </c>
      <c r="U49" s="203" t="s">
        <v>21</v>
      </c>
      <c r="V49" s="203" t="s">
        <v>21</v>
      </c>
      <c r="W49" s="203" t="s">
        <v>21</v>
      </c>
      <c r="X49" s="203" t="s">
        <v>21</v>
      </c>
      <c r="Y49" s="203" t="s">
        <v>21</v>
      </c>
      <c r="Z49" s="203" t="s">
        <v>21</v>
      </c>
      <c r="AA49" s="203" t="s">
        <v>21</v>
      </c>
      <c r="AB49" s="203" t="s">
        <v>21</v>
      </c>
      <c r="AC49" s="203" t="s">
        <v>21</v>
      </c>
      <c r="AD49" s="203" t="s">
        <v>21</v>
      </c>
      <c r="AE49" s="203" t="s">
        <v>21</v>
      </c>
      <c r="AF49" s="203" t="s">
        <v>21</v>
      </c>
      <c r="AG49" s="203" t="s">
        <v>21</v>
      </c>
      <c r="AH49" s="203" t="s">
        <v>21</v>
      </c>
      <c r="AI49" s="225"/>
      <c r="BY49" s="46"/>
      <c r="BZ49" s="46"/>
      <c r="CA49" s="46"/>
      <c r="CB49" s="46"/>
      <c r="CC49" s="46"/>
      <c r="CD49" s="46"/>
      <c r="CE49" s="46"/>
      <c r="CF49" s="46"/>
      <c r="CG49" s="46"/>
      <c r="CH49" s="46"/>
      <c r="CI49" s="46"/>
    </row>
    <row r="50" spans="1:87" s="53" customFormat="1" ht="12.75" customHeight="1">
      <c r="A50" s="226" t="s">
        <v>42</v>
      </c>
      <c r="B50" s="227" t="s">
        <v>16</v>
      </c>
      <c r="C50" s="228"/>
      <c r="D50" s="203" t="s">
        <v>21</v>
      </c>
      <c r="E50" s="203" t="s">
        <v>21</v>
      </c>
      <c r="F50" s="203" t="s">
        <v>21</v>
      </c>
      <c r="G50" s="204">
        <v>2</v>
      </c>
      <c r="H50" s="203" t="s">
        <v>21</v>
      </c>
      <c r="I50" s="203" t="s">
        <v>21</v>
      </c>
      <c r="J50" s="203" t="s">
        <v>21</v>
      </c>
      <c r="K50" s="203" t="s">
        <v>21</v>
      </c>
      <c r="L50" s="203" t="s">
        <v>21</v>
      </c>
      <c r="M50" s="203" t="s">
        <v>21</v>
      </c>
      <c r="N50" s="203" t="s">
        <v>21</v>
      </c>
      <c r="O50" s="203" t="s">
        <v>21</v>
      </c>
      <c r="P50" s="184">
        <v>1</v>
      </c>
      <c r="Q50" s="203" t="s">
        <v>21</v>
      </c>
      <c r="R50" s="203" t="s">
        <v>21</v>
      </c>
      <c r="S50" s="203" t="s">
        <v>21</v>
      </c>
      <c r="T50" s="203" t="s">
        <v>21</v>
      </c>
      <c r="U50" s="203" t="s">
        <v>21</v>
      </c>
      <c r="V50" s="203" t="s">
        <v>21</v>
      </c>
      <c r="W50" s="203" t="s">
        <v>21</v>
      </c>
      <c r="X50" s="203" t="s">
        <v>21</v>
      </c>
      <c r="Y50" s="203" t="s">
        <v>21</v>
      </c>
      <c r="Z50" s="203" t="s">
        <v>21</v>
      </c>
      <c r="AA50" s="203" t="s">
        <v>21</v>
      </c>
      <c r="AB50" s="203" t="s">
        <v>21</v>
      </c>
      <c r="AC50" s="203" t="s">
        <v>21</v>
      </c>
      <c r="AD50" s="203" t="s">
        <v>21</v>
      </c>
      <c r="AE50" s="203" t="s">
        <v>21</v>
      </c>
      <c r="AF50" s="203" t="s">
        <v>21</v>
      </c>
      <c r="AG50" s="203" t="s">
        <v>21</v>
      </c>
      <c r="AH50" s="203" t="s">
        <v>21</v>
      </c>
      <c r="AI50" s="225"/>
      <c r="BY50" s="46"/>
      <c r="BZ50" s="46"/>
      <c r="CA50" s="46"/>
      <c r="CB50" s="46"/>
      <c r="CC50" s="46"/>
      <c r="CD50" s="46"/>
      <c r="CE50" s="46"/>
      <c r="CF50" s="46"/>
      <c r="CG50" s="46"/>
      <c r="CH50" s="46"/>
      <c r="CI50" s="46"/>
    </row>
    <row r="51" spans="1:87" s="53" customFormat="1" ht="12.75" customHeight="1">
      <c r="A51" s="226"/>
      <c r="B51" s="227" t="s">
        <v>17</v>
      </c>
      <c r="C51" s="228"/>
      <c r="D51" s="203" t="s">
        <v>21</v>
      </c>
      <c r="E51" s="203" t="s">
        <v>21</v>
      </c>
      <c r="F51" s="203" t="s">
        <v>21</v>
      </c>
      <c r="G51" s="204">
        <v>2</v>
      </c>
      <c r="H51" s="203" t="s">
        <v>21</v>
      </c>
      <c r="I51" s="203" t="s">
        <v>21</v>
      </c>
      <c r="J51" s="203" t="s">
        <v>21</v>
      </c>
      <c r="K51" s="203" t="s">
        <v>21</v>
      </c>
      <c r="L51" s="184">
        <v>1</v>
      </c>
      <c r="M51" s="203" t="s">
        <v>21</v>
      </c>
      <c r="N51" s="203" t="s">
        <v>21</v>
      </c>
      <c r="O51" s="203" t="s">
        <v>21</v>
      </c>
      <c r="P51" s="203" t="s">
        <v>21</v>
      </c>
      <c r="Q51" s="203" t="s">
        <v>21</v>
      </c>
      <c r="R51" s="203" t="s">
        <v>21</v>
      </c>
      <c r="S51" s="203" t="s">
        <v>21</v>
      </c>
      <c r="T51" s="203" t="s">
        <v>21</v>
      </c>
      <c r="U51" s="203" t="s">
        <v>21</v>
      </c>
      <c r="V51" s="203" t="s">
        <v>21</v>
      </c>
      <c r="W51" s="203" t="s">
        <v>21</v>
      </c>
      <c r="X51" s="204">
        <v>2</v>
      </c>
      <c r="Y51" s="204">
        <v>2</v>
      </c>
      <c r="Z51" s="203" t="s">
        <v>21</v>
      </c>
      <c r="AA51" s="184">
        <v>1</v>
      </c>
      <c r="AB51" s="184">
        <v>3</v>
      </c>
      <c r="AC51" s="203" t="s">
        <v>21</v>
      </c>
      <c r="AD51" s="203" t="s">
        <v>21</v>
      </c>
      <c r="AE51" s="203" t="s">
        <v>21</v>
      </c>
      <c r="AF51" s="203" t="s">
        <v>21</v>
      </c>
      <c r="AG51" s="184">
        <v>1</v>
      </c>
      <c r="AH51" s="184" t="s">
        <v>21</v>
      </c>
      <c r="AI51" s="225"/>
      <c r="BY51" s="46"/>
      <c r="BZ51" s="46"/>
      <c r="CA51" s="46"/>
      <c r="CB51" s="46"/>
      <c r="CC51" s="46"/>
      <c r="CD51" s="46"/>
      <c r="CE51" s="46"/>
      <c r="CF51" s="46"/>
      <c r="CG51" s="46"/>
      <c r="CH51" s="46"/>
      <c r="CI51" s="46"/>
    </row>
    <row r="52" spans="1:87" s="53" customFormat="1" ht="12.75" customHeight="1">
      <c r="A52" s="226"/>
      <c r="B52" s="229" t="s">
        <v>20</v>
      </c>
      <c r="C52" s="207"/>
      <c r="D52" s="183" t="s">
        <v>21</v>
      </c>
      <c r="E52" s="183" t="s">
        <v>21</v>
      </c>
      <c r="F52" s="184">
        <v>1</v>
      </c>
      <c r="G52" s="183" t="s">
        <v>21</v>
      </c>
      <c r="H52" s="183" t="s">
        <v>21</v>
      </c>
      <c r="I52" s="183" t="s">
        <v>21</v>
      </c>
      <c r="J52" s="183" t="s">
        <v>21</v>
      </c>
      <c r="K52" s="183" t="s">
        <v>21</v>
      </c>
      <c r="L52" s="203" t="s">
        <v>21</v>
      </c>
      <c r="M52" s="203" t="s">
        <v>21</v>
      </c>
      <c r="N52" s="203" t="s">
        <v>21</v>
      </c>
      <c r="O52" s="203" t="s">
        <v>21</v>
      </c>
      <c r="P52" s="203" t="s">
        <v>21</v>
      </c>
      <c r="Q52" s="203" t="s">
        <v>21</v>
      </c>
      <c r="R52" s="203" t="s">
        <v>21</v>
      </c>
      <c r="S52" s="203" t="s">
        <v>21</v>
      </c>
      <c r="T52" s="203" t="s">
        <v>21</v>
      </c>
      <c r="U52" s="203" t="s">
        <v>21</v>
      </c>
      <c r="V52" s="203" t="s">
        <v>21</v>
      </c>
      <c r="W52" s="203" t="s">
        <v>21</v>
      </c>
      <c r="X52" s="203" t="s">
        <v>21</v>
      </c>
      <c r="Y52" s="203" t="s">
        <v>21</v>
      </c>
      <c r="Z52" s="203" t="s">
        <v>21</v>
      </c>
      <c r="AA52" s="203" t="s">
        <v>21</v>
      </c>
      <c r="AB52" s="203" t="s">
        <v>21</v>
      </c>
      <c r="AC52" s="203" t="s">
        <v>21</v>
      </c>
      <c r="AD52" s="203" t="s">
        <v>21</v>
      </c>
      <c r="AE52" s="203" t="s">
        <v>21</v>
      </c>
      <c r="AF52" s="203" t="s">
        <v>21</v>
      </c>
      <c r="AG52" s="184" t="s">
        <v>21</v>
      </c>
      <c r="AH52" s="184" t="s">
        <v>21</v>
      </c>
      <c r="AI52" s="225"/>
      <c r="BY52" s="46"/>
      <c r="BZ52" s="46"/>
      <c r="CA52" s="46"/>
      <c r="CB52" s="46"/>
      <c r="CC52" s="46"/>
      <c r="CD52" s="46"/>
      <c r="CE52" s="46"/>
      <c r="CF52" s="46"/>
      <c r="CG52" s="46"/>
      <c r="CH52" s="46"/>
      <c r="CI52" s="46"/>
    </row>
    <row r="53" spans="1:87" s="53" customFormat="1" ht="12.75" customHeight="1">
      <c r="A53" s="226"/>
      <c r="B53" s="230" t="s">
        <v>22</v>
      </c>
      <c r="C53" s="228"/>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25"/>
      <c r="BY53" s="46"/>
      <c r="BZ53" s="46"/>
      <c r="CA53" s="46"/>
      <c r="CB53" s="46"/>
      <c r="CC53" s="46"/>
      <c r="CD53" s="46"/>
      <c r="CE53" s="46"/>
      <c r="CF53" s="46"/>
      <c r="CG53" s="46"/>
      <c r="CH53" s="46"/>
      <c r="CI53" s="46"/>
    </row>
    <row r="54" spans="1:87" s="53" customFormat="1" ht="12.75" customHeight="1">
      <c r="A54" s="226"/>
      <c r="B54" s="227" t="s">
        <v>23</v>
      </c>
      <c r="C54" s="228"/>
      <c r="D54" s="203" t="s">
        <v>21</v>
      </c>
      <c r="E54" s="203" t="s">
        <v>21</v>
      </c>
      <c r="F54" s="203" t="s">
        <v>21</v>
      </c>
      <c r="G54" s="203" t="s">
        <v>21</v>
      </c>
      <c r="H54" s="203" t="s">
        <v>21</v>
      </c>
      <c r="I54" s="203" t="s">
        <v>21</v>
      </c>
      <c r="J54" s="203" t="s">
        <v>21</v>
      </c>
      <c r="K54" s="203" t="s">
        <v>21</v>
      </c>
      <c r="L54" s="203" t="s">
        <v>21</v>
      </c>
      <c r="M54" s="203" t="s">
        <v>21</v>
      </c>
      <c r="N54" s="203" t="s">
        <v>21</v>
      </c>
      <c r="O54" s="203" t="s">
        <v>21</v>
      </c>
      <c r="P54" s="203" t="s">
        <v>21</v>
      </c>
      <c r="Q54" s="203" t="s">
        <v>21</v>
      </c>
      <c r="R54" s="203" t="s">
        <v>21</v>
      </c>
      <c r="S54" s="203" t="s">
        <v>21</v>
      </c>
      <c r="T54" s="184">
        <v>1</v>
      </c>
      <c r="U54" s="203" t="s">
        <v>21</v>
      </c>
      <c r="V54" s="203" t="s">
        <v>21</v>
      </c>
      <c r="W54" s="204" t="s">
        <v>21</v>
      </c>
      <c r="X54" s="204" t="s">
        <v>21</v>
      </c>
      <c r="Y54" s="184">
        <v>1</v>
      </c>
      <c r="Z54" s="184">
        <v>2</v>
      </c>
      <c r="AA54" s="204" t="s">
        <v>21</v>
      </c>
      <c r="AB54" s="204" t="s">
        <v>21</v>
      </c>
      <c r="AC54" s="204" t="s">
        <v>21</v>
      </c>
      <c r="AD54" s="184" t="s">
        <v>21</v>
      </c>
      <c r="AE54" s="184" t="s">
        <v>21</v>
      </c>
      <c r="AF54" s="184">
        <v>1</v>
      </c>
      <c r="AG54" s="204" t="s">
        <v>21</v>
      </c>
      <c r="AH54" s="204" t="s">
        <v>21</v>
      </c>
      <c r="AI54" s="225"/>
      <c r="BY54" s="46"/>
      <c r="BZ54" s="46"/>
      <c r="CA54" s="46"/>
      <c r="CB54" s="46"/>
      <c r="CC54" s="46"/>
      <c r="CD54" s="46"/>
      <c r="CE54" s="46"/>
      <c r="CF54" s="46"/>
      <c r="CG54" s="46"/>
      <c r="CH54" s="46"/>
      <c r="CI54" s="46"/>
    </row>
    <row r="55" spans="1:87" s="53" customFormat="1" ht="12.75" customHeight="1">
      <c r="A55" s="231"/>
      <c r="B55" s="232" t="s">
        <v>27</v>
      </c>
      <c r="C55" s="233"/>
      <c r="D55" s="177" t="s">
        <v>21</v>
      </c>
      <c r="E55" s="177" t="s">
        <v>21</v>
      </c>
      <c r="F55" s="177">
        <v>1</v>
      </c>
      <c r="G55" s="177">
        <v>3</v>
      </c>
      <c r="H55" s="177">
        <v>4</v>
      </c>
      <c r="I55" s="177">
        <v>1</v>
      </c>
      <c r="J55" s="177">
        <v>1</v>
      </c>
      <c r="K55" s="177" t="s">
        <v>21</v>
      </c>
      <c r="L55" s="177" t="s">
        <v>21</v>
      </c>
      <c r="M55" s="177" t="s">
        <v>21</v>
      </c>
      <c r="N55" s="177" t="s">
        <v>21</v>
      </c>
      <c r="O55" s="234" t="s">
        <v>21</v>
      </c>
      <c r="P55" s="234">
        <v>1</v>
      </c>
      <c r="Q55" s="177" t="s">
        <v>21</v>
      </c>
      <c r="R55" s="234" t="s">
        <v>21</v>
      </c>
      <c r="S55" s="234">
        <v>1</v>
      </c>
      <c r="T55" s="234">
        <v>1</v>
      </c>
      <c r="U55" s="177" t="s">
        <v>21</v>
      </c>
      <c r="V55" s="177" t="s">
        <v>21</v>
      </c>
      <c r="W55" s="234" t="s">
        <v>21</v>
      </c>
      <c r="X55" s="234">
        <v>1</v>
      </c>
      <c r="Y55" s="234">
        <v>1</v>
      </c>
      <c r="Z55" s="177" t="s">
        <v>21</v>
      </c>
      <c r="AA55" s="234" t="s">
        <v>21</v>
      </c>
      <c r="AB55" s="234">
        <v>1</v>
      </c>
      <c r="AC55" s="234" t="s">
        <v>21</v>
      </c>
      <c r="AD55" s="234" t="s">
        <v>21</v>
      </c>
      <c r="AE55" s="234" t="s">
        <v>21</v>
      </c>
      <c r="AF55" s="234" t="s">
        <v>21</v>
      </c>
      <c r="AG55" s="234" t="s">
        <v>21</v>
      </c>
      <c r="AH55" s="234">
        <v>1</v>
      </c>
      <c r="AI55" s="225"/>
      <c r="BY55" s="46"/>
      <c r="BZ55" s="46"/>
      <c r="CA55" s="46"/>
      <c r="CB55" s="46"/>
      <c r="CC55" s="46"/>
      <c r="CD55" s="46"/>
      <c r="CE55" s="46"/>
      <c r="CF55" s="46"/>
      <c r="CG55" s="46"/>
      <c r="CH55" s="46"/>
      <c r="CI55" s="46"/>
    </row>
    <row r="56" spans="1:87" s="53" customFormat="1" ht="12.75" customHeight="1">
      <c r="A56" s="222" t="s">
        <v>39</v>
      </c>
      <c r="B56" s="223" t="s">
        <v>9</v>
      </c>
      <c r="C56" s="224"/>
      <c r="D56" s="158" t="s">
        <v>21</v>
      </c>
      <c r="E56" s="158" t="s">
        <v>21</v>
      </c>
      <c r="F56" s="158">
        <v>1</v>
      </c>
      <c r="G56" s="158" t="s">
        <v>21</v>
      </c>
      <c r="H56" s="159">
        <v>1</v>
      </c>
      <c r="I56" s="158" t="s">
        <v>21</v>
      </c>
      <c r="J56" s="158" t="s">
        <v>21</v>
      </c>
      <c r="K56" s="158" t="s">
        <v>21</v>
      </c>
      <c r="L56" s="158" t="s">
        <v>21</v>
      </c>
      <c r="M56" s="159">
        <v>1</v>
      </c>
      <c r="N56" s="159">
        <v>1</v>
      </c>
      <c r="O56" s="159">
        <v>1</v>
      </c>
      <c r="P56" s="158" t="s">
        <v>21</v>
      </c>
      <c r="Q56" s="159" t="s">
        <v>21</v>
      </c>
      <c r="R56" s="159" t="s">
        <v>21</v>
      </c>
      <c r="S56" s="159">
        <v>1</v>
      </c>
      <c r="T56" s="159">
        <v>1</v>
      </c>
      <c r="U56" s="159" t="s">
        <v>21</v>
      </c>
      <c r="V56" s="159" t="s">
        <v>21</v>
      </c>
      <c r="W56" s="159">
        <v>1</v>
      </c>
      <c r="X56" s="159">
        <v>1</v>
      </c>
      <c r="Y56" s="159" t="s">
        <v>21</v>
      </c>
      <c r="Z56" s="159" t="s">
        <v>21</v>
      </c>
      <c r="AA56" s="159">
        <v>2</v>
      </c>
      <c r="AB56" s="159">
        <v>3</v>
      </c>
      <c r="AC56" s="159" t="s">
        <v>21</v>
      </c>
      <c r="AD56" s="159">
        <v>1</v>
      </c>
      <c r="AE56" s="159" t="s">
        <v>21</v>
      </c>
      <c r="AF56" s="159" t="s">
        <v>21</v>
      </c>
      <c r="AG56" s="159" t="s">
        <v>21</v>
      </c>
      <c r="AH56" s="159">
        <v>1</v>
      </c>
      <c r="AI56" s="225">
        <f>SUM(D56:AH64)</f>
        <v>51</v>
      </c>
      <c r="AJ56" s="53">
        <f>SUM(B56:AH61)</f>
        <v>38</v>
      </c>
      <c r="AM56" s="53">
        <f>SUM(D56:AH61)</f>
        <v>38</v>
      </c>
      <c r="BY56" s="46"/>
      <c r="BZ56" s="46"/>
      <c r="CA56" s="46"/>
      <c r="CB56" s="46"/>
      <c r="CC56" s="46"/>
      <c r="CD56" s="46"/>
      <c r="CE56" s="46"/>
      <c r="CF56" s="46"/>
      <c r="CG56" s="46"/>
      <c r="CH56" s="46"/>
      <c r="CI56" s="46"/>
    </row>
    <row r="57" spans="1:87" s="53" customFormat="1" ht="12.75" customHeight="1">
      <c r="A57" s="226" t="s">
        <v>40</v>
      </c>
      <c r="B57" s="227" t="s">
        <v>12</v>
      </c>
      <c r="C57" s="228"/>
      <c r="D57" s="203" t="s">
        <v>21</v>
      </c>
      <c r="E57" s="203" t="s">
        <v>21</v>
      </c>
      <c r="F57" s="203" t="s">
        <v>21</v>
      </c>
      <c r="G57" s="203" t="s">
        <v>21</v>
      </c>
      <c r="H57" s="203" t="s">
        <v>21</v>
      </c>
      <c r="I57" s="203" t="s">
        <v>21</v>
      </c>
      <c r="J57" s="203" t="s">
        <v>21</v>
      </c>
      <c r="K57" s="203" t="s">
        <v>21</v>
      </c>
      <c r="L57" s="203" t="s">
        <v>21</v>
      </c>
      <c r="M57" s="203" t="s">
        <v>21</v>
      </c>
      <c r="N57" s="203" t="s">
        <v>21</v>
      </c>
      <c r="O57" s="203" t="s">
        <v>21</v>
      </c>
      <c r="P57" s="203" t="s">
        <v>21</v>
      </c>
      <c r="Q57" s="203" t="s">
        <v>21</v>
      </c>
      <c r="R57" s="203" t="s">
        <v>21</v>
      </c>
      <c r="S57" s="203" t="s">
        <v>21</v>
      </c>
      <c r="T57" s="203" t="s">
        <v>21</v>
      </c>
      <c r="U57" s="203" t="s">
        <v>21</v>
      </c>
      <c r="V57" s="203" t="s">
        <v>21</v>
      </c>
      <c r="W57" s="203" t="s">
        <v>21</v>
      </c>
      <c r="X57" s="203" t="s">
        <v>21</v>
      </c>
      <c r="Y57" s="203" t="s">
        <v>21</v>
      </c>
      <c r="Z57" s="203" t="s">
        <v>21</v>
      </c>
      <c r="AA57" s="203" t="s">
        <v>21</v>
      </c>
      <c r="AB57" s="203" t="s">
        <v>21</v>
      </c>
      <c r="AC57" s="203" t="s">
        <v>21</v>
      </c>
      <c r="AD57" s="203" t="s">
        <v>21</v>
      </c>
      <c r="AE57" s="184" t="s">
        <v>21</v>
      </c>
      <c r="AF57" s="184" t="s">
        <v>21</v>
      </c>
      <c r="AG57" s="184" t="s">
        <v>21</v>
      </c>
      <c r="AH57" s="204" t="s">
        <v>21</v>
      </c>
      <c r="AI57" s="225"/>
      <c r="BY57" s="46"/>
      <c r="BZ57" s="46"/>
      <c r="CA57" s="46"/>
      <c r="CB57" s="46"/>
      <c r="CC57" s="46"/>
      <c r="CD57" s="46"/>
      <c r="CE57" s="46"/>
      <c r="CF57" s="46"/>
      <c r="CG57" s="46"/>
      <c r="CH57" s="46"/>
      <c r="CI57" s="46"/>
    </row>
    <row r="58" spans="1:87" s="53" customFormat="1" ht="12.75" customHeight="1">
      <c r="A58" s="226" t="s">
        <v>43</v>
      </c>
      <c r="B58" s="227" t="s">
        <v>14</v>
      </c>
      <c r="C58" s="228"/>
      <c r="D58" s="203" t="s">
        <v>21</v>
      </c>
      <c r="E58" s="203" t="s">
        <v>21</v>
      </c>
      <c r="F58" s="203" t="s">
        <v>21</v>
      </c>
      <c r="G58" s="203" t="s">
        <v>21</v>
      </c>
      <c r="H58" s="203" t="s">
        <v>21</v>
      </c>
      <c r="I58" s="203" t="s">
        <v>21</v>
      </c>
      <c r="J58" s="203" t="s">
        <v>21</v>
      </c>
      <c r="K58" s="203" t="s">
        <v>21</v>
      </c>
      <c r="L58" s="203" t="s">
        <v>21</v>
      </c>
      <c r="M58" s="203" t="s">
        <v>21</v>
      </c>
      <c r="N58" s="203" t="s">
        <v>21</v>
      </c>
      <c r="O58" s="184">
        <v>1</v>
      </c>
      <c r="P58" s="203" t="s">
        <v>21</v>
      </c>
      <c r="Q58" s="203" t="s">
        <v>21</v>
      </c>
      <c r="R58" s="203" t="s">
        <v>21</v>
      </c>
      <c r="S58" s="203" t="s">
        <v>21</v>
      </c>
      <c r="T58" s="203" t="s">
        <v>21</v>
      </c>
      <c r="U58" s="203" t="s">
        <v>21</v>
      </c>
      <c r="V58" s="203" t="s">
        <v>21</v>
      </c>
      <c r="W58" s="203" t="s">
        <v>21</v>
      </c>
      <c r="X58" s="203" t="s">
        <v>21</v>
      </c>
      <c r="Y58" s="203" t="s">
        <v>21</v>
      </c>
      <c r="Z58" s="203" t="s">
        <v>21</v>
      </c>
      <c r="AA58" s="203" t="s">
        <v>21</v>
      </c>
      <c r="AB58" s="203" t="s">
        <v>21</v>
      </c>
      <c r="AC58" s="203" t="s">
        <v>21</v>
      </c>
      <c r="AD58" s="203" t="s">
        <v>21</v>
      </c>
      <c r="AE58" s="184" t="s">
        <v>21</v>
      </c>
      <c r="AF58" s="184" t="s">
        <v>21</v>
      </c>
      <c r="AG58" s="184" t="s">
        <v>21</v>
      </c>
      <c r="AH58" s="204" t="s">
        <v>21</v>
      </c>
      <c r="AI58" s="225"/>
      <c r="BY58" s="46"/>
      <c r="BZ58" s="46"/>
      <c r="CA58" s="46"/>
      <c r="CB58" s="46"/>
      <c r="CC58" s="46"/>
      <c r="CD58" s="46"/>
      <c r="CE58" s="46"/>
      <c r="CF58" s="46"/>
      <c r="CG58" s="46"/>
      <c r="CH58" s="46"/>
      <c r="CI58" s="46"/>
    </row>
    <row r="59" spans="1:87" s="53" customFormat="1" ht="12.75" customHeight="1">
      <c r="A59" s="226" t="s">
        <v>44</v>
      </c>
      <c r="B59" s="227" t="s">
        <v>16</v>
      </c>
      <c r="C59" s="228"/>
      <c r="D59" s="203" t="s">
        <v>21</v>
      </c>
      <c r="E59" s="203" t="s">
        <v>21</v>
      </c>
      <c r="F59" s="203" t="s">
        <v>21</v>
      </c>
      <c r="G59" s="203" t="s">
        <v>21</v>
      </c>
      <c r="H59" s="203" t="s">
        <v>21</v>
      </c>
      <c r="I59" s="203" t="s">
        <v>21</v>
      </c>
      <c r="J59" s="183">
        <v>1</v>
      </c>
      <c r="K59" s="203" t="s">
        <v>21</v>
      </c>
      <c r="L59" s="203" t="s">
        <v>21</v>
      </c>
      <c r="M59" s="203" t="s">
        <v>21</v>
      </c>
      <c r="N59" s="203" t="s">
        <v>21</v>
      </c>
      <c r="O59" s="203" t="s">
        <v>21</v>
      </c>
      <c r="P59" s="203" t="s">
        <v>21</v>
      </c>
      <c r="Q59" s="203" t="s">
        <v>21</v>
      </c>
      <c r="R59" s="203" t="s">
        <v>21</v>
      </c>
      <c r="S59" s="204">
        <v>1</v>
      </c>
      <c r="T59" s="203" t="s">
        <v>21</v>
      </c>
      <c r="U59" s="203" t="s">
        <v>21</v>
      </c>
      <c r="V59" s="203" t="s">
        <v>21</v>
      </c>
      <c r="W59" s="203" t="s">
        <v>21</v>
      </c>
      <c r="X59" s="203" t="s">
        <v>21</v>
      </c>
      <c r="Y59" s="203" t="s">
        <v>21</v>
      </c>
      <c r="Z59" s="203" t="s">
        <v>21</v>
      </c>
      <c r="AA59" s="203" t="s">
        <v>21</v>
      </c>
      <c r="AB59" s="203" t="s">
        <v>21</v>
      </c>
      <c r="AC59" s="203" t="s">
        <v>21</v>
      </c>
      <c r="AD59" s="203" t="s">
        <v>21</v>
      </c>
      <c r="AE59" s="204">
        <v>1</v>
      </c>
      <c r="AF59" s="204" t="s">
        <v>21</v>
      </c>
      <c r="AG59" s="204" t="s">
        <v>21</v>
      </c>
      <c r="AH59" s="204" t="s">
        <v>21</v>
      </c>
      <c r="AI59" s="225"/>
      <c r="BY59" s="46"/>
      <c r="BZ59" s="46"/>
      <c r="CA59" s="46"/>
      <c r="CB59" s="46"/>
      <c r="CC59" s="46"/>
      <c r="CD59" s="46"/>
      <c r="CE59" s="46"/>
      <c r="CF59" s="46"/>
      <c r="CG59" s="46"/>
      <c r="CH59" s="46"/>
      <c r="CI59" s="46"/>
    </row>
    <row r="60" spans="1:87" s="53" customFormat="1" ht="12.75" customHeight="1">
      <c r="A60" s="226"/>
      <c r="B60" s="227" t="s">
        <v>17</v>
      </c>
      <c r="C60" s="228"/>
      <c r="D60" s="203">
        <v>1</v>
      </c>
      <c r="E60" s="204">
        <v>1</v>
      </c>
      <c r="F60" s="203" t="s">
        <v>21</v>
      </c>
      <c r="G60" s="203" t="s">
        <v>21</v>
      </c>
      <c r="H60" s="183">
        <v>1</v>
      </c>
      <c r="I60" s="183">
        <v>2</v>
      </c>
      <c r="J60" s="204">
        <v>1</v>
      </c>
      <c r="K60" s="203" t="s">
        <v>21</v>
      </c>
      <c r="L60" s="203" t="s">
        <v>21</v>
      </c>
      <c r="M60" s="203" t="s">
        <v>21</v>
      </c>
      <c r="N60" s="203" t="s">
        <v>21</v>
      </c>
      <c r="O60" s="203" t="s">
        <v>21</v>
      </c>
      <c r="P60" s="203" t="s">
        <v>21</v>
      </c>
      <c r="Q60" s="203" t="s">
        <v>21</v>
      </c>
      <c r="R60" s="203" t="s">
        <v>21</v>
      </c>
      <c r="S60" s="204" t="s">
        <v>21</v>
      </c>
      <c r="T60" s="184">
        <v>2</v>
      </c>
      <c r="U60" s="203" t="s">
        <v>21</v>
      </c>
      <c r="V60" s="203" t="s">
        <v>21</v>
      </c>
      <c r="W60" s="203" t="s">
        <v>21</v>
      </c>
      <c r="X60" s="203" t="s">
        <v>21</v>
      </c>
      <c r="Y60" s="204">
        <v>4</v>
      </c>
      <c r="Z60" s="204">
        <v>1</v>
      </c>
      <c r="AA60" s="203" t="s">
        <v>21</v>
      </c>
      <c r="AB60" s="203" t="s">
        <v>21</v>
      </c>
      <c r="AC60" s="203" t="s">
        <v>21</v>
      </c>
      <c r="AD60" s="203" t="s">
        <v>21</v>
      </c>
      <c r="AE60" s="184" t="s">
        <v>21</v>
      </c>
      <c r="AF60" s="204">
        <v>1</v>
      </c>
      <c r="AG60" s="204"/>
      <c r="AH60" s="204" t="s">
        <v>21</v>
      </c>
      <c r="AI60" s="225"/>
      <c r="BY60" s="46"/>
      <c r="BZ60" s="46"/>
      <c r="CA60" s="46"/>
      <c r="CB60" s="46"/>
      <c r="CC60" s="46"/>
      <c r="CD60" s="46"/>
      <c r="CE60" s="46"/>
      <c r="CF60" s="46"/>
      <c r="CG60" s="46"/>
      <c r="CH60" s="46"/>
      <c r="CI60" s="46"/>
    </row>
    <row r="61" spans="1:87" s="53" customFormat="1" ht="12.75" customHeight="1">
      <c r="A61" s="226"/>
      <c r="B61" s="229" t="s">
        <v>20</v>
      </c>
      <c r="C61" s="207"/>
      <c r="D61" s="183" t="s">
        <v>21</v>
      </c>
      <c r="E61" s="203" t="s">
        <v>21</v>
      </c>
      <c r="F61" s="203" t="s">
        <v>21</v>
      </c>
      <c r="G61" s="203" t="s">
        <v>21</v>
      </c>
      <c r="H61" s="203" t="s">
        <v>21</v>
      </c>
      <c r="I61" s="203" t="s">
        <v>21</v>
      </c>
      <c r="J61" s="203" t="s">
        <v>21</v>
      </c>
      <c r="K61" s="203" t="s">
        <v>21</v>
      </c>
      <c r="L61" s="203" t="s">
        <v>21</v>
      </c>
      <c r="M61" s="203" t="s">
        <v>21</v>
      </c>
      <c r="N61" s="184">
        <v>1</v>
      </c>
      <c r="O61" s="184">
        <v>1</v>
      </c>
      <c r="P61" s="203" t="s">
        <v>21</v>
      </c>
      <c r="Q61" s="203" t="s">
        <v>21</v>
      </c>
      <c r="R61" s="203" t="s">
        <v>21</v>
      </c>
      <c r="S61" s="203" t="s">
        <v>21</v>
      </c>
      <c r="T61" s="203" t="s">
        <v>21</v>
      </c>
      <c r="U61" s="203" t="s">
        <v>21</v>
      </c>
      <c r="V61" s="203" t="s">
        <v>21</v>
      </c>
      <c r="W61" s="203" t="s">
        <v>21</v>
      </c>
      <c r="X61" s="203" t="s">
        <v>21</v>
      </c>
      <c r="Y61" s="203" t="s">
        <v>21</v>
      </c>
      <c r="Z61" s="203" t="s">
        <v>21</v>
      </c>
      <c r="AA61" s="203" t="s">
        <v>21</v>
      </c>
      <c r="AB61" s="203" t="s">
        <v>21</v>
      </c>
      <c r="AC61" s="184">
        <v>1</v>
      </c>
      <c r="AD61" s="184">
        <v>1</v>
      </c>
      <c r="AE61" s="184" t="s">
        <v>21</v>
      </c>
      <c r="AF61" s="184" t="s">
        <v>21</v>
      </c>
      <c r="AG61" s="184" t="s">
        <v>21</v>
      </c>
      <c r="AH61" s="204" t="s">
        <v>21</v>
      </c>
      <c r="AI61" s="225"/>
      <c r="BY61" s="46"/>
      <c r="BZ61" s="46"/>
      <c r="CA61" s="46"/>
      <c r="CB61" s="46"/>
      <c r="CC61" s="46"/>
      <c r="CD61" s="46"/>
      <c r="CE61" s="46"/>
      <c r="CF61" s="46"/>
      <c r="CG61" s="46"/>
      <c r="CH61" s="46"/>
      <c r="CI61" s="46"/>
    </row>
    <row r="62" spans="1:87" s="53" customFormat="1" ht="12.75" customHeight="1">
      <c r="A62" s="226"/>
      <c r="B62" s="230" t="s">
        <v>22</v>
      </c>
      <c r="C62" s="228"/>
      <c r="D62" s="203"/>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25"/>
      <c r="BY62" s="46"/>
      <c r="BZ62" s="46"/>
      <c r="CA62" s="46"/>
      <c r="CB62" s="46"/>
      <c r="CC62" s="46"/>
      <c r="CD62" s="46"/>
      <c r="CE62" s="46"/>
      <c r="CF62" s="46"/>
      <c r="CG62" s="46"/>
      <c r="CH62" s="46"/>
      <c r="CI62" s="46"/>
    </row>
    <row r="63" spans="1:87" s="53" customFormat="1" ht="12.75" customHeight="1">
      <c r="A63" s="226"/>
      <c r="B63" s="227" t="s">
        <v>23</v>
      </c>
      <c r="C63" s="228"/>
      <c r="D63" s="203" t="s">
        <v>21</v>
      </c>
      <c r="E63" s="203" t="s">
        <v>21</v>
      </c>
      <c r="F63" s="203" t="s">
        <v>21</v>
      </c>
      <c r="G63" s="203" t="s">
        <v>21</v>
      </c>
      <c r="H63" s="203" t="s">
        <v>21</v>
      </c>
      <c r="I63" s="203" t="s">
        <v>21</v>
      </c>
      <c r="J63" s="203" t="s">
        <v>21</v>
      </c>
      <c r="K63" s="203" t="s">
        <v>21</v>
      </c>
      <c r="L63" s="203" t="s">
        <v>21</v>
      </c>
      <c r="M63" s="203" t="s">
        <v>21</v>
      </c>
      <c r="N63" s="203" t="s">
        <v>21</v>
      </c>
      <c r="O63" s="203" t="s">
        <v>21</v>
      </c>
      <c r="P63" s="203" t="s">
        <v>21</v>
      </c>
      <c r="Q63" s="203" t="s">
        <v>21</v>
      </c>
      <c r="R63" s="203" t="s">
        <v>21</v>
      </c>
      <c r="S63" s="203" t="s">
        <v>21</v>
      </c>
      <c r="T63" s="184">
        <v>2</v>
      </c>
      <c r="U63" s="203" t="s">
        <v>21</v>
      </c>
      <c r="V63" s="203" t="s">
        <v>21</v>
      </c>
      <c r="W63" s="203" t="s">
        <v>21</v>
      </c>
      <c r="X63" s="203" t="s">
        <v>21</v>
      </c>
      <c r="Y63" s="203" t="s">
        <v>21</v>
      </c>
      <c r="Z63" s="203" t="s">
        <v>21</v>
      </c>
      <c r="AA63" s="203" t="s">
        <v>21</v>
      </c>
      <c r="AB63" s="184">
        <v>3</v>
      </c>
      <c r="AC63" s="203" t="s">
        <v>21</v>
      </c>
      <c r="AD63" s="184" t="s">
        <v>21</v>
      </c>
      <c r="AE63" s="184">
        <v>1</v>
      </c>
      <c r="AF63" s="184" t="s">
        <v>21</v>
      </c>
      <c r="AG63" s="204" t="s">
        <v>21</v>
      </c>
      <c r="AH63" s="204" t="s">
        <v>21</v>
      </c>
      <c r="AI63" s="225"/>
      <c r="BY63" s="46"/>
      <c r="BZ63" s="46"/>
      <c r="CA63" s="46"/>
      <c r="CB63" s="46"/>
      <c r="CC63" s="46"/>
      <c r="CD63" s="46"/>
      <c r="CE63" s="46"/>
      <c r="CF63" s="46"/>
      <c r="CG63" s="46"/>
      <c r="CH63" s="46"/>
      <c r="CI63" s="46"/>
    </row>
    <row r="64" spans="1:87" s="53" customFormat="1" ht="12.75" customHeight="1">
      <c r="A64" s="226"/>
      <c r="B64" s="235" t="s">
        <v>27</v>
      </c>
      <c r="C64" s="233"/>
      <c r="D64" s="177" t="s">
        <v>21</v>
      </c>
      <c r="E64" s="177" t="s">
        <v>21</v>
      </c>
      <c r="F64" s="177" t="s">
        <v>21</v>
      </c>
      <c r="G64" s="177">
        <v>1</v>
      </c>
      <c r="H64" s="177" t="s">
        <v>21</v>
      </c>
      <c r="I64" s="177">
        <v>1</v>
      </c>
      <c r="J64" s="177">
        <v>1</v>
      </c>
      <c r="K64" s="177" t="s">
        <v>21</v>
      </c>
      <c r="L64" s="177" t="s">
        <v>21</v>
      </c>
      <c r="M64" s="177" t="s">
        <v>21</v>
      </c>
      <c r="N64" s="177" t="s">
        <v>21</v>
      </c>
      <c r="O64" s="236" t="s">
        <v>21</v>
      </c>
      <c r="P64" s="177" t="s">
        <v>21</v>
      </c>
      <c r="Q64" s="177" t="s">
        <v>21</v>
      </c>
      <c r="R64" s="236" t="s">
        <v>21</v>
      </c>
      <c r="S64" s="236">
        <v>1</v>
      </c>
      <c r="T64" s="177" t="s">
        <v>21</v>
      </c>
      <c r="U64" s="236" t="s">
        <v>21</v>
      </c>
      <c r="V64" s="236">
        <v>1</v>
      </c>
      <c r="W64" s="177" t="s">
        <v>21</v>
      </c>
      <c r="X64" s="177" t="s">
        <v>21</v>
      </c>
      <c r="Y64" s="177" t="s">
        <v>21</v>
      </c>
      <c r="Z64" s="177" t="s">
        <v>21</v>
      </c>
      <c r="AA64" s="236" t="s">
        <v>21</v>
      </c>
      <c r="AB64" s="177" t="s">
        <v>21</v>
      </c>
      <c r="AC64" s="177" t="s">
        <v>21</v>
      </c>
      <c r="AD64" s="236" t="s">
        <v>21</v>
      </c>
      <c r="AE64" s="236" t="s">
        <v>21</v>
      </c>
      <c r="AF64" s="236">
        <v>1</v>
      </c>
      <c r="AG64" s="236">
        <v>1</v>
      </c>
      <c r="AH64" s="234" t="s">
        <v>21</v>
      </c>
      <c r="AI64" s="225"/>
      <c r="AT64" s="2"/>
      <c r="AU64" s="2"/>
      <c r="BY64" s="46"/>
      <c r="BZ64" s="46"/>
      <c r="CA64" s="46"/>
      <c r="CB64" s="46"/>
      <c r="CC64" s="46"/>
      <c r="CD64" s="46"/>
      <c r="CE64" s="46"/>
      <c r="CF64" s="46"/>
      <c r="CG64" s="46"/>
      <c r="CH64" s="46"/>
      <c r="CI64" s="46"/>
    </row>
    <row r="65" spans="1:87" s="53" customFormat="1" ht="12.75" customHeight="1">
      <c r="A65" s="222" t="s">
        <v>39</v>
      </c>
      <c r="B65" s="223" t="s">
        <v>9</v>
      </c>
      <c r="C65" s="224"/>
      <c r="D65" s="237">
        <v>15</v>
      </c>
      <c r="E65" s="159">
        <v>3</v>
      </c>
      <c r="F65" s="159">
        <v>6</v>
      </c>
      <c r="G65" s="159">
        <v>7</v>
      </c>
      <c r="H65" s="159">
        <v>6</v>
      </c>
      <c r="I65" s="159">
        <v>6</v>
      </c>
      <c r="J65" s="159">
        <v>5</v>
      </c>
      <c r="K65" s="159">
        <v>6</v>
      </c>
      <c r="L65" s="159">
        <v>9</v>
      </c>
      <c r="M65" s="159">
        <v>9</v>
      </c>
      <c r="N65" s="159">
        <v>6</v>
      </c>
      <c r="O65" s="159">
        <v>4</v>
      </c>
      <c r="P65" s="159">
        <v>5</v>
      </c>
      <c r="Q65" s="159">
        <v>6</v>
      </c>
      <c r="R65" s="159">
        <v>6</v>
      </c>
      <c r="S65" s="159">
        <v>7</v>
      </c>
      <c r="T65" s="159">
        <v>11</v>
      </c>
      <c r="U65" s="159">
        <v>8</v>
      </c>
      <c r="V65" s="159">
        <v>3</v>
      </c>
      <c r="W65" s="159">
        <v>8</v>
      </c>
      <c r="X65" s="159">
        <v>10</v>
      </c>
      <c r="Y65" s="159">
        <v>6</v>
      </c>
      <c r="Z65" s="159">
        <v>8</v>
      </c>
      <c r="AA65" s="159">
        <v>4</v>
      </c>
      <c r="AB65" s="159">
        <v>6</v>
      </c>
      <c r="AC65" s="159">
        <v>7</v>
      </c>
      <c r="AD65" s="159">
        <v>7</v>
      </c>
      <c r="AE65" s="159">
        <v>5</v>
      </c>
      <c r="AF65" s="159">
        <v>13</v>
      </c>
      <c r="AG65" s="159">
        <v>8</v>
      </c>
      <c r="AH65" s="160">
        <v>11</v>
      </c>
      <c r="AI65" s="225">
        <f>SUM(D65:AH73)</f>
        <v>582</v>
      </c>
      <c r="AJ65" s="53">
        <f>SUM(B65:AH69)</f>
        <v>432</v>
      </c>
      <c r="AM65" s="53">
        <f>SUM(D65:AH70)</f>
        <v>438</v>
      </c>
      <c r="AT65" s="2"/>
      <c r="AU65" s="2"/>
      <c r="AV65" s="2"/>
      <c r="AW65" s="2"/>
      <c r="BY65" s="46"/>
      <c r="BZ65" s="46"/>
      <c r="CA65" s="46"/>
      <c r="CB65" s="46"/>
      <c r="CC65" s="46"/>
      <c r="CD65" s="46"/>
      <c r="CE65" s="46"/>
      <c r="CF65" s="46"/>
      <c r="CG65" s="46"/>
      <c r="CH65" s="46"/>
      <c r="CI65" s="46"/>
    </row>
    <row r="66" spans="1:87" s="53" customFormat="1" ht="12.75" customHeight="1">
      <c r="A66" s="226" t="s">
        <v>45</v>
      </c>
      <c r="B66" s="227" t="s">
        <v>12</v>
      </c>
      <c r="C66" s="228"/>
      <c r="D66" s="238">
        <v>1</v>
      </c>
      <c r="E66" s="204">
        <v>1</v>
      </c>
      <c r="F66" s="203" t="s">
        <v>21</v>
      </c>
      <c r="G66" s="204">
        <v>1</v>
      </c>
      <c r="H66" s="204">
        <v>1</v>
      </c>
      <c r="I66" s="204">
        <v>1</v>
      </c>
      <c r="J66" s="204" t="s">
        <v>21</v>
      </c>
      <c r="K66" s="204">
        <v>1</v>
      </c>
      <c r="L66" s="204" t="s">
        <v>21</v>
      </c>
      <c r="M66" s="204">
        <v>1</v>
      </c>
      <c r="N66" s="204" t="s">
        <v>21</v>
      </c>
      <c r="O66" s="204">
        <v>2</v>
      </c>
      <c r="P66" s="204" t="s">
        <v>21</v>
      </c>
      <c r="Q66" s="204" t="s">
        <v>21</v>
      </c>
      <c r="R66" s="203" t="s">
        <v>21</v>
      </c>
      <c r="S66" s="203" t="s">
        <v>21</v>
      </c>
      <c r="T66" s="204">
        <v>2</v>
      </c>
      <c r="U66" s="203" t="s">
        <v>21</v>
      </c>
      <c r="V66" s="204">
        <v>1</v>
      </c>
      <c r="W66" s="204">
        <v>1</v>
      </c>
      <c r="X66" s="204">
        <v>1</v>
      </c>
      <c r="Y66" s="204">
        <v>2</v>
      </c>
      <c r="Z66" s="204">
        <v>1</v>
      </c>
      <c r="AA66" s="203" t="s">
        <v>21</v>
      </c>
      <c r="AB66" s="203" t="s">
        <v>21</v>
      </c>
      <c r="AC66" s="204" t="s">
        <v>21</v>
      </c>
      <c r="AD66" s="203" t="s">
        <v>21</v>
      </c>
      <c r="AE66" s="184">
        <v>2</v>
      </c>
      <c r="AF66" s="204">
        <v>3</v>
      </c>
      <c r="AG66" s="204" t="s">
        <v>21</v>
      </c>
      <c r="AH66" s="239">
        <v>2</v>
      </c>
      <c r="AI66" s="225"/>
      <c r="AT66" s="2"/>
      <c r="AU66" s="2"/>
      <c r="AV66" s="2"/>
      <c r="AW66" s="2"/>
      <c r="BY66" s="46"/>
      <c r="BZ66" s="46"/>
      <c r="CA66" s="46"/>
      <c r="CB66" s="46"/>
      <c r="CC66" s="46"/>
      <c r="CD66" s="46"/>
      <c r="CE66" s="46"/>
      <c r="CF66" s="46"/>
      <c r="CG66" s="46"/>
      <c r="CH66" s="46"/>
      <c r="CI66" s="46"/>
    </row>
    <row r="67" spans="1:87" s="53" customFormat="1" ht="12.75" customHeight="1">
      <c r="A67" s="226" t="s">
        <v>46</v>
      </c>
      <c r="B67" s="227" t="s">
        <v>14</v>
      </c>
      <c r="C67" s="228"/>
      <c r="D67" s="238" t="s">
        <v>21</v>
      </c>
      <c r="E67" s="203" t="s">
        <v>21</v>
      </c>
      <c r="F67" s="204">
        <v>1</v>
      </c>
      <c r="G67" s="203" t="s">
        <v>21</v>
      </c>
      <c r="H67" s="203" t="s">
        <v>21</v>
      </c>
      <c r="I67" s="204">
        <v>1</v>
      </c>
      <c r="J67" s="204" t="s">
        <v>21</v>
      </c>
      <c r="K67" s="204" t="s">
        <v>21</v>
      </c>
      <c r="L67" s="204" t="s">
        <v>21</v>
      </c>
      <c r="M67" s="204">
        <v>1</v>
      </c>
      <c r="N67" s="204" t="s">
        <v>21</v>
      </c>
      <c r="O67" s="204">
        <v>2</v>
      </c>
      <c r="P67" s="204" t="s">
        <v>21</v>
      </c>
      <c r="Q67" s="204">
        <v>2</v>
      </c>
      <c r="R67" s="203" t="s">
        <v>21</v>
      </c>
      <c r="S67" s="204" t="s">
        <v>21</v>
      </c>
      <c r="T67" s="204">
        <v>1</v>
      </c>
      <c r="U67" s="204" t="s">
        <v>21</v>
      </c>
      <c r="V67" s="204" t="s">
        <v>21</v>
      </c>
      <c r="W67" s="204">
        <v>1</v>
      </c>
      <c r="X67" s="204">
        <v>3</v>
      </c>
      <c r="Y67" s="184">
        <v>2</v>
      </c>
      <c r="Z67" s="184" t="s">
        <v>21</v>
      </c>
      <c r="AA67" s="203" t="s">
        <v>21</v>
      </c>
      <c r="AB67" s="203" t="s">
        <v>21</v>
      </c>
      <c r="AC67" s="204">
        <v>1</v>
      </c>
      <c r="AD67" s="203" t="s">
        <v>21</v>
      </c>
      <c r="AE67" s="184">
        <v>1</v>
      </c>
      <c r="AF67" s="204">
        <v>1</v>
      </c>
      <c r="AG67" s="204" t="s">
        <v>21</v>
      </c>
      <c r="AH67" s="204" t="s">
        <v>21</v>
      </c>
      <c r="AI67" s="225"/>
      <c r="AT67" s="2"/>
      <c r="AU67" s="2"/>
      <c r="AV67" s="2"/>
      <c r="AW67" s="2"/>
      <c r="AX67" s="2"/>
      <c r="AY67" s="2"/>
      <c r="BY67" s="46"/>
      <c r="BZ67" s="46"/>
      <c r="CA67" s="46"/>
      <c r="CB67" s="46"/>
      <c r="CC67" s="46"/>
      <c r="CD67" s="46"/>
      <c r="CE67" s="46"/>
      <c r="CF67" s="46"/>
      <c r="CG67" s="46"/>
      <c r="CH67" s="46"/>
      <c r="CI67" s="46"/>
    </row>
    <row r="68" spans="1:87" s="53" customFormat="1" ht="12.75" customHeight="1">
      <c r="A68" s="226" t="s">
        <v>47</v>
      </c>
      <c r="B68" s="227" t="s">
        <v>16</v>
      </c>
      <c r="C68" s="228"/>
      <c r="D68" s="238">
        <v>1</v>
      </c>
      <c r="E68" s="204">
        <v>2</v>
      </c>
      <c r="F68" s="204">
        <v>2</v>
      </c>
      <c r="G68" s="204">
        <v>1</v>
      </c>
      <c r="H68" s="204">
        <v>1</v>
      </c>
      <c r="I68" s="204">
        <v>2</v>
      </c>
      <c r="J68" s="204">
        <v>1</v>
      </c>
      <c r="K68" s="204" t="s">
        <v>21</v>
      </c>
      <c r="L68" s="204">
        <v>2</v>
      </c>
      <c r="M68" s="204"/>
      <c r="N68" s="204">
        <v>2</v>
      </c>
      <c r="O68" s="204" t="s">
        <v>21</v>
      </c>
      <c r="P68" s="204">
        <v>5</v>
      </c>
      <c r="Q68" s="204">
        <v>2</v>
      </c>
      <c r="R68" s="203" t="s">
        <v>21</v>
      </c>
      <c r="S68" s="204">
        <v>2</v>
      </c>
      <c r="T68" s="204">
        <v>2</v>
      </c>
      <c r="U68" s="204">
        <v>1</v>
      </c>
      <c r="V68" s="204">
        <v>2</v>
      </c>
      <c r="W68" s="204">
        <v>1</v>
      </c>
      <c r="X68" s="204">
        <v>3</v>
      </c>
      <c r="Y68" s="204">
        <v>2</v>
      </c>
      <c r="Z68" s="204">
        <v>3</v>
      </c>
      <c r="AA68" s="203" t="s">
        <v>21</v>
      </c>
      <c r="AB68" s="203" t="s">
        <v>21</v>
      </c>
      <c r="AC68" s="204">
        <v>2</v>
      </c>
      <c r="AD68" s="203" t="s">
        <v>21</v>
      </c>
      <c r="AE68" s="204">
        <v>2</v>
      </c>
      <c r="AF68" s="204">
        <v>1</v>
      </c>
      <c r="AG68" s="204">
        <v>3</v>
      </c>
      <c r="AH68" s="204">
        <v>2</v>
      </c>
      <c r="AI68" s="225"/>
      <c r="AT68" s="2"/>
      <c r="AU68" s="2"/>
      <c r="AV68" s="2"/>
      <c r="AW68" s="2"/>
      <c r="AX68" s="2"/>
      <c r="AY68" s="2"/>
      <c r="BY68" s="46"/>
      <c r="BZ68" s="46"/>
      <c r="CA68" s="46"/>
      <c r="CB68" s="46"/>
      <c r="CC68" s="46"/>
      <c r="CD68" s="46"/>
      <c r="CE68" s="46"/>
      <c r="CF68" s="46"/>
      <c r="CG68" s="46"/>
      <c r="CH68" s="46"/>
      <c r="CI68" s="46"/>
    </row>
    <row r="69" spans="1:87" s="53" customFormat="1" ht="12.75" customHeight="1">
      <c r="A69" s="226"/>
      <c r="B69" s="227" t="s">
        <v>17</v>
      </c>
      <c r="C69" s="228"/>
      <c r="D69" s="203">
        <v>9</v>
      </c>
      <c r="E69" s="204">
        <v>2</v>
      </c>
      <c r="F69" s="204">
        <v>2</v>
      </c>
      <c r="G69" s="204">
        <v>9</v>
      </c>
      <c r="H69" s="204">
        <v>2</v>
      </c>
      <c r="I69" s="204">
        <v>2</v>
      </c>
      <c r="J69" s="204">
        <v>3</v>
      </c>
      <c r="K69" s="204">
        <v>8</v>
      </c>
      <c r="L69" s="204">
        <v>4</v>
      </c>
      <c r="M69" s="204">
        <v>4</v>
      </c>
      <c r="N69" s="204">
        <v>3</v>
      </c>
      <c r="O69" s="204">
        <v>1</v>
      </c>
      <c r="P69" s="204">
        <v>3</v>
      </c>
      <c r="Q69" s="204">
        <v>11</v>
      </c>
      <c r="R69" s="203" t="s">
        <v>21</v>
      </c>
      <c r="S69" s="204">
        <v>5</v>
      </c>
      <c r="T69" s="204">
        <v>1</v>
      </c>
      <c r="U69" s="204">
        <v>4</v>
      </c>
      <c r="V69" s="204" t="s">
        <v>21</v>
      </c>
      <c r="W69" s="204">
        <v>6</v>
      </c>
      <c r="X69" s="204">
        <v>4</v>
      </c>
      <c r="Y69" s="204">
        <v>3</v>
      </c>
      <c r="Z69" s="204">
        <v>4</v>
      </c>
      <c r="AA69" s="204">
        <v>5</v>
      </c>
      <c r="AB69" s="204">
        <v>2</v>
      </c>
      <c r="AC69" s="204">
        <v>2</v>
      </c>
      <c r="AD69" s="204">
        <v>3</v>
      </c>
      <c r="AE69" s="204">
        <v>3</v>
      </c>
      <c r="AF69" s="204">
        <v>8</v>
      </c>
      <c r="AG69" s="204">
        <v>4</v>
      </c>
      <c r="AH69" s="204">
        <v>6</v>
      </c>
      <c r="AI69" s="225"/>
      <c r="BY69" s="46"/>
      <c r="BZ69" s="46"/>
      <c r="CA69" s="46"/>
      <c r="CB69" s="46"/>
      <c r="CC69" s="46"/>
      <c r="CD69" s="46"/>
      <c r="CE69" s="46"/>
      <c r="CF69" s="46"/>
      <c r="CG69" s="46"/>
      <c r="CH69" s="46"/>
      <c r="CI69" s="46"/>
    </row>
    <row r="70" spans="1:87" s="53" customFormat="1" ht="12.75" customHeight="1">
      <c r="A70" s="226"/>
      <c r="B70" s="229" t="s">
        <v>20</v>
      </c>
      <c r="C70" s="207"/>
      <c r="D70" s="183" t="s">
        <v>21</v>
      </c>
      <c r="E70" s="203" t="s">
        <v>21</v>
      </c>
      <c r="F70" s="203" t="s">
        <v>21</v>
      </c>
      <c r="G70" s="203" t="s">
        <v>21</v>
      </c>
      <c r="H70" s="203" t="s">
        <v>21</v>
      </c>
      <c r="I70" s="203" t="s">
        <v>21</v>
      </c>
      <c r="J70" s="184" t="s">
        <v>21</v>
      </c>
      <c r="K70" s="184" t="s">
        <v>21</v>
      </c>
      <c r="L70" s="184" t="s">
        <v>21</v>
      </c>
      <c r="M70" s="184" t="s">
        <v>21</v>
      </c>
      <c r="N70" s="184" t="s">
        <v>21</v>
      </c>
      <c r="O70" s="204" t="s">
        <v>21</v>
      </c>
      <c r="P70" s="204" t="s">
        <v>21</v>
      </c>
      <c r="Q70" s="204">
        <v>1</v>
      </c>
      <c r="R70" s="203" t="s">
        <v>21</v>
      </c>
      <c r="S70" s="203" t="s">
        <v>21</v>
      </c>
      <c r="T70" s="203" t="s">
        <v>21</v>
      </c>
      <c r="U70" s="203" t="s">
        <v>21</v>
      </c>
      <c r="V70" s="203" t="s">
        <v>21</v>
      </c>
      <c r="W70" s="204" t="s">
        <v>21</v>
      </c>
      <c r="X70" s="184">
        <v>1</v>
      </c>
      <c r="Y70" s="184" t="s">
        <v>21</v>
      </c>
      <c r="Z70" s="184" t="s">
        <v>21</v>
      </c>
      <c r="AA70" s="203" t="s">
        <v>21</v>
      </c>
      <c r="AB70" s="203" t="s">
        <v>21</v>
      </c>
      <c r="AC70" s="184" t="s">
        <v>21</v>
      </c>
      <c r="AD70" s="184" t="s">
        <v>21</v>
      </c>
      <c r="AE70" s="184" t="s">
        <v>21</v>
      </c>
      <c r="AF70" s="184">
        <v>1</v>
      </c>
      <c r="AG70" s="184">
        <v>3</v>
      </c>
      <c r="AH70" s="184" t="s">
        <v>21</v>
      </c>
      <c r="AI70" s="225"/>
      <c r="BY70" s="46"/>
      <c r="BZ70" s="46"/>
      <c r="CA70" s="46"/>
      <c r="CB70" s="46"/>
      <c r="CC70" s="46"/>
      <c r="CD70" s="46"/>
      <c r="CE70" s="46"/>
      <c r="CF70" s="46"/>
      <c r="CG70" s="46"/>
      <c r="CH70" s="46"/>
      <c r="CI70" s="46"/>
    </row>
    <row r="71" spans="1:87" s="53" customFormat="1" ht="12.75" customHeight="1">
      <c r="A71" s="226"/>
      <c r="B71" s="230" t="s">
        <v>22</v>
      </c>
      <c r="C71" s="228"/>
      <c r="D71" s="203"/>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25"/>
      <c r="BY71" s="46"/>
      <c r="BZ71" s="46"/>
      <c r="CA71" s="46"/>
      <c r="CB71" s="46"/>
      <c r="CC71" s="46"/>
      <c r="CD71" s="46"/>
      <c r="CE71" s="46"/>
      <c r="CF71" s="46"/>
      <c r="CG71" s="46"/>
      <c r="CH71" s="46"/>
      <c r="CI71" s="46"/>
    </row>
    <row r="72" spans="1:87" s="53" customFormat="1" ht="12.75" customHeight="1">
      <c r="A72" s="226"/>
      <c r="B72" s="227" t="s">
        <v>23</v>
      </c>
      <c r="C72" s="228"/>
      <c r="D72" s="204">
        <v>1</v>
      </c>
      <c r="E72" s="204">
        <v>1</v>
      </c>
      <c r="F72" s="204" t="s">
        <v>21</v>
      </c>
      <c r="G72" s="184">
        <v>1</v>
      </c>
      <c r="H72" s="204">
        <v>2</v>
      </c>
      <c r="I72" s="204">
        <v>2</v>
      </c>
      <c r="J72" s="184">
        <v>1</v>
      </c>
      <c r="K72" s="204" t="s">
        <v>21</v>
      </c>
      <c r="L72" s="184" t="s">
        <v>21</v>
      </c>
      <c r="M72" s="184">
        <v>1</v>
      </c>
      <c r="N72" s="204">
        <v>2</v>
      </c>
      <c r="O72" s="204" t="s">
        <v>21</v>
      </c>
      <c r="P72" s="184">
        <v>2</v>
      </c>
      <c r="Q72" s="204" t="s">
        <v>21</v>
      </c>
      <c r="R72" s="204">
        <v>1</v>
      </c>
      <c r="S72" s="204">
        <v>1</v>
      </c>
      <c r="T72" s="184">
        <v>2</v>
      </c>
      <c r="U72" s="184" t="s">
        <v>21</v>
      </c>
      <c r="V72" s="184" t="s">
        <v>21</v>
      </c>
      <c r="W72" s="184" t="s">
        <v>21</v>
      </c>
      <c r="X72" s="204">
        <v>2</v>
      </c>
      <c r="Y72" s="204" t="s">
        <v>21</v>
      </c>
      <c r="Z72" s="184">
        <v>2</v>
      </c>
      <c r="AA72" s="204" t="s">
        <v>21</v>
      </c>
      <c r="AB72" s="184">
        <v>1</v>
      </c>
      <c r="AC72" s="204">
        <v>1</v>
      </c>
      <c r="AD72" s="204">
        <v>1</v>
      </c>
      <c r="AE72" s="184" t="s">
        <v>21</v>
      </c>
      <c r="AF72" s="204">
        <v>2</v>
      </c>
      <c r="AG72" s="204">
        <v>1</v>
      </c>
      <c r="AH72" s="204">
        <v>2</v>
      </c>
      <c r="AI72" s="225"/>
      <c r="AT72" s="2"/>
      <c r="AU72" s="2"/>
      <c r="AV72" s="2"/>
      <c r="AW72" s="2"/>
      <c r="AX72" s="2"/>
      <c r="AY72" s="2"/>
      <c r="BY72" s="46"/>
      <c r="BZ72" s="46"/>
      <c r="CA72" s="46"/>
      <c r="CB72" s="46"/>
      <c r="CC72" s="46"/>
      <c r="CD72" s="46"/>
      <c r="CE72" s="46"/>
      <c r="CF72" s="46"/>
      <c r="CG72" s="46"/>
      <c r="CH72" s="46"/>
      <c r="CI72" s="46"/>
    </row>
    <row r="73" spans="1:87" s="53" customFormat="1" ht="12.75" customHeight="1">
      <c r="A73" s="231"/>
      <c r="B73" s="232" t="s">
        <v>27</v>
      </c>
      <c r="C73" s="240"/>
      <c r="D73" s="177">
        <v>6</v>
      </c>
      <c r="E73" s="177">
        <v>5</v>
      </c>
      <c r="F73" s="177">
        <v>3</v>
      </c>
      <c r="G73" s="177">
        <v>4</v>
      </c>
      <c r="H73" s="177">
        <v>4</v>
      </c>
      <c r="I73" s="177">
        <v>1</v>
      </c>
      <c r="J73" s="177">
        <v>3</v>
      </c>
      <c r="K73" s="177">
        <v>3</v>
      </c>
      <c r="L73" s="177" t="s">
        <v>21</v>
      </c>
      <c r="M73" s="177">
        <v>3</v>
      </c>
      <c r="N73" s="177">
        <v>6</v>
      </c>
      <c r="O73" s="177">
        <v>1</v>
      </c>
      <c r="P73" s="177">
        <v>4</v>
      </c>
      <c r="Q73" s="177">
        <v>7</v>
      </c>
      <c r="R73" s="177" t="s">
        <v>21</v>
      </c>
      <c r="S73" s="177">
        <v>7</v>
      </c>
      <c r="T73" s="177">
        <v>5</v>
      </c>
      <c r="U73" s="177">
        <v>4</v>
      </c>
      <c r="V73" s="177">
        <v>4</v>
      </c>
      <c r="W73" s="177">
        <v>3</v>
      </c>
      <c r="X73" s="177">
        <v>5</v>
      </c>
      <c r="Y73" s="177">
        <v>3</v>
      </c>
      <c r="Z73" s="177">
        <v>4</v>
      </c>
      <c r="AA73" s="177">
        <v>4</v>
      </c>
      <c r="AB73" s="177">
        <v>5</v>
      </c>
      <c r="AC73" s="177">
        <v>5</v>
      </c>
      <c r="AD73" s="177">
        <v>2</v>
      </c>
      <c r="AE73" s="177">
        <v>4</v>
      </c>
      <c r="AF73" s="177">
        <v>5</v>
      </c>
      <c r="AG73" s="177">
        <v>5</v>
      </c>
      <c r="AH73" s="241" t="s">
        <v>21</v>
      </c>
      <c r="AI73" s="225"/>
      <c r="AT73" s="2"/>
      <c r="AU73" s="2"/>
      <c r="AV73" s="2"/>
      <c r="AW73" s="2"/>
      <c r="AX73" s="2"/>
      <c r="AY73" s="2"/>
      <c r="BY73" s="46"/>
      <c r="BZ73" s="46"/>
      <c r="CA73" s="46"/>
      <c r="CB73" s="46"/>
      <c r="CC73" s="46"/>
      <c r="CD73" s="46"/>
      <c r="CE73" s="46"/>
      <c r="CF73" s="46"/>
      <c r="CG73" s="46"/>
      <c r="CH73" s="46"/>
      <c r="CI73" s="46"/>
    </row>
    <row r="74" spans="1:35" ht="14.25">
      <c r="A74" s="1" t="s">
        <v>51</v>
      </c>
      <c r="AG74" s="1"/>
      <c r="AH74" s="10"/>
      <c r="AI74" s="10"/>
    </row>
    <row r="75" spans="1:35" ht="14.25">
      <c r="A75" s="120" t="s">
        <v>52</v>
      </c>
      <c r="AG75" s="1"/>
      <c r="AI75" s="2"/>
    </row>
    <row r="76" spans="1:35" ht="14.25">
      <c r="A76" s="120" t="s">
        <v>53</v>
      </c>
      <c r="AH76" s="1"/>
      <c r="AI76" s="2"/>
    </row>
    <row r="77" spans="1:35" ht="14.25">
      <c r="A77" s="120" t="s">
        <v>54</v>
      </c>
      <c r="AH77" s="1"/>
      <c r="AI77" s="2"/>
    </row>
    <row r="78" spans="1:35" ht="14.25">
      <c r="A78" s="120" t="s">
        <v>55</v>
      </c>
      <c r="AH78" s="1"/>
      <c r="AI78" s="2"/>
    </row>
    <row r="79" spans="1:35" ht="14.25">
      <c r="A79" s="120" t="s">
        <v>56</v>
      </c>
      <c r="AH79" s="1"/>
      <c r="AI79" s="2"/>
    </row>
    <row r="80" spans="1:35" ht="14.25">
      <c r="A80" s="120" t="s">
        <v>57</v>
      </c>
      <c r="AH80" s="1"/>
      <c r="AI80" s="2"/>
    </row>
    <row r="81" spans="1:35" ht="14.25">
      <c r="A81" s="120" t="s">
        <v>59</v>
      </c>
      <c r="AH81" s="1"/>
      <c r="AI81" s="2"/>
    </row>
    <row r="82" spans="1:35" ht="14.25">
      <c r="A82" s="120" t="s">
        <v>60</v>
      </c>
      <c r="AH82" s="1"/>
      <c r="AI82" s="2"/>
    </row>
    <row r="83" spans="1:35" ht="14.25">
      <c r="A83" s="120" t="s">
        <v>61</v>
      </c>
      <c r="AH83" s="1"/>
      <c r="AI83" s="2"/>
    </row>
    <row r="84" spans="1:35" ht="14.25">
      <c r="A84" s="120" t="s">
        <v>62</v>
      </c>
      <c r="AH84" s="1"/>
      <c r="AI84" s="2"/>
    </row>
    <row r="85" spans="1:35" ht="14.25">
      <c r="A85" s="120" t="s">
        <v>63</v>
      </c>
      <c r="AH85" s="1"/>
      <c r="AI85" s="2"/>
    </row>
    <row r="86" spans="1:35" ht="14.25">
      <c r="A86" s="120" t="s">
        <v>64</v>
      </c>
      <c r="AH86" s="1"/>
      <c r="AI86" s="2"/>
    </row>
    <row r="87" spans="1:35" ht="14.25">
      <c r="A87" s="120" t="s">
        <v>65</v>
      </c>
      <c r="AH87" s="1"/>
      <c r="AI87" s="2"/>
    </row>
    <row r="88" spans="1:35" ht="14.25">
      <c r="A88" s="120" t="s">
        <v>66</v>
      </c>
      <c r="AH88" s="1"/>
      <c r="AI88" s="2"/>
    </row>
    <row r="89" spans="1:35" ht="14.25">
      <c r="A89" s="120" t="s">
        <v>67</v>
      </c>
      <c r="AH89" s="1"/>
      <c r="AI89" s="2"/>
    </row>
    <row r="90" spans="1:35" ht="14.25">
      <c r="A90" s="120" t="s">
        <v>68</v>
      </c>
      <c r="AH90" s="1"/>
      <c r="AI90" s="2"/>
    </row>
  </sheetData>
  <sheetProtection selectLockedCells="1" selectUnlockedCells="1"/>
  <mergeCells count="9">
    <mergeCell ref="A1:C2"/>
    <mergeCell ref="AI1:AI2"/>
    <mergeCell ref="A25:B25"/>
    <mergeCell ref="A26:B26"/>
    <mergeCell ref="A27:A28"/>
    <mergeCell ref="A29:A30"/>
    <mergeCell ref="AI47:AI55"/>
    <mergeCell ref="AI56:AI64"/>
    <mergeCell ref="AI65:AI7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9.xml><?xml version="1.0" encoding="utf-8"?>
<worksheet xmlns="http://schemas.openxmlformats.org/spreadsheetml/2006/main" xmlns:r="http://schemas.openxmlformats.org/officeDocument/2006/relationships">
  <dimension ref="A1:CH89"/>
  <sheetViews>
    <sheetView zoomScale="80" zoomScaleNormal="80" workbookViewId="0" topLeftCell="A1">
      <pane xSplit="3" ySplit="2" topLeftCell="D3" activePane="bottomRight" state="frozen"/>
      <selection pane="topLeft" activeCell="A1" sqref="A1"/>
      <selection pane="topRight" activeCell="D1" sqref="D1"/>
      <selection pane="bottomLeft" activeCell="A3" sqref="A3"/>
      <selection pane="bottomRight" activeCell="A73" sqref="A73"/>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6.71093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53" width="4.421875" style="2" customWidth="1"/>
    <col min="54" max="54" width="3.57421875" style="2" customWidth="1"/>
    <col min="55" max="60" width="4.421875" style="2" customWidth="1"/>
    <col min="61" max="61" width="3.7109375" style="2" customWidth="1"/>
    <col min="62" max="63" width="4.421875" style="2" customWidth="1"/>
    <col min="64" max="64" width="3.7109375" style="2" customWidth="1"/>
    <col min="65" max="65" width="3.57421875" style="2" customWidth="1"/>
    <col min="66" max="68" width="4.421875" style="2" customWidth="1"/>
    <col min="69" max="70" width="3.57421875" style="2" customWidth="1"/>
    <col min="71" max="71" width="3.7109375" style="2" customWidth="1"/>
    <col min="72" max="74" width="4.421875" style="2" customWidth="1"/>
    <col min="75" max="76" width="2.7109375" style="2" customWidth="1"/>
    <col min="77" max="87" width="9.7109375" style="5" customWidth="1"/>
    <col min="88" max="16384" width="9.7109375" style="2" customWidth="1"/>
  </cols>
  <sheetData>
    <row r="1" spans="1:86" s="10" customFormat="1" ht="12.75" customHeight="1">
      <c r="A1" s="6" t="s">
        <v>79</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9" t="s">
        <v>7</v>
      </c>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S2" s="10">
        <v>1</v>
      </c>
      <c r="AT2" s="10">
        <v>2</v>
      </c>
      <c r="AU2" s="10">
        <v>3</v>
      </c>
      <c r="AV2" s="10">
        <v>4</v>
      </c>
      <c r="AW2" s="10">
        <v>5</v>
      </c>
      <c r="AX2" s="10">
        <v>6</v>
      </c>
      <c r="AY2" s="10">
        <v>7</v>
      </c>
      <c r="AZ2" s="10">
        <v>8</v>
      </c>
      <c r="BA2" s="10">
        <v>9</v>
      </c>
      <c r="BB2" s="10">
        <v>10</v>
      </c>
      <c r="BC2" s="10">
        <v>11</v>
      </c>
      <c r="BD2" s="10">
        <v>12</v>
      </c>
      <c r="BE2" s="10">
        <v>13</v>
      </c>
      <c r="BF2" s="10">
        <v>14</v>
      </c>
      <c r="BG2" s="10">
        <v>15</v>
      </c>
      <c r="BH2" s="10">
        <v>16</v>
      </c>
      <c r="BI2" s="10">
        <v>17</v>
      </c>
      <c r="BJ2" s="10">
        <v>18</v>
      </c>
      <c r="BK2" s="10">
        <v>19</v>
      </c>
      <c r="BL2" s="10">
        <v>20</v>
      </c>
      <c r="BM2" s="10">
        <v>21</v>
      </c>
      <c r="BN2" s="10">
        <v>22</v>
      </c>
      <c r="BO2" s="10">
        <v>23</v>
      </c>
      <c r="BP2" s="10">
        <v>24</v>
      </c>
      <c r="BQ2" s="10">
        <v>25</v>
      </c>
      <c r="BR2" s="10">
        <v>26</v>
      </c>
      <c r="BS2" s="10">
        <v>27</v>
      </c>
      <c r="BT2" s="10">
        <v>28</v>
      </c>
      <c r="BU2" s="10">
        <v>29</v>
      </c>
      <c r="BV2" s="10">
        <v>30</v>
      </c>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0" t="s">
        <v>9</v>
      </c>
      <c r="AS3" s="10">
        <f aca="true" t="shared" si="0" ref="AS3:AS4">D25</f>
        <v>70</v>
      </c>
      <c r="AT3" s="10">
        <f aca="true" t="shared" si="1" ref="AT3:AT4">E25</f>
        <v>87</v>
      </c>
      <c r="AU3" s="10">
        <f aca="true" t="shared" si="2" ref="AU3:AU4">F25</f>
        <v>91</v>
      </c>
      <c r="AV3" s="10">
        <f aca="true" t="shared" si="3" ref="AV3:AV4">G25</f>
        <v>68</v>
      </c>
      <c r="AW3" s="10">
        <f aca="true" t="shared" si="4" ref="AW3:AW4">H25</f>
        <v>70</v>
      </c>
      <c r="AX3" s="10">
        <f aca="true" t="shared" si="5" ref="AX3:AX4">I25</f>
        <v>89</v>
      </c>
      <c r="AY3" s="10">
        <f aca="true" t="shared" si="6" ref="AY3:AY4">J25</f>
        <v>94</v>
      </c>
      <c r="AZ3" s="10">
        <f aca="true" t="shared" si="7" ref="AZ3:AZ4">K25</f>
        <v>71</v>
      </c>
      <c r="BA3" s="10">
        <f aca="true" t="shared" si="8" ref="BA3:BA4">L25</f>
        <v>72</v>
      </c>
      <c r="BB3" s="10">
        <f aca="true" t="shared" si="9" ref="BB3:BB4">M25</f>
        <v>80</v>
      </c>
      <c r="BC3" s="10">
        <f aca="true" t="shared" si="10" ref="BC3:BC4">N25</f>
        <v>95</v>
      </c>
      <c r="BD3" s="10">
        <f aca="true" t="shared" si="11" ref="BD3:BD4">O25</f>
        <v>80</v>
      </c>
      <c r="BE3" s="10">
        <f aca="true" t="shared" si="12" ref="BE3:BE4">P25</f>
        <v>77</v>
      </c>
      <c r="BF3" s="10">
        <f aca="true" t="shared" si="13" ref="BF3:BF4">Q25</f>
        <v>81</v>
      </c>
      <c r="BG3" s="10">
        <f aca="true" t="shared" si="14" ref="BG3:BG4">R25</f>
        <v>97</v>
      </c>
      <c r="BH3" s="10">
        <f aca="true" t="shared" si="15" ref="BH3:BH4">S25</f>
        <v>111</v>
      </c>
      <c r="BI3" s="10">
        <f aca="true" t="shared" si="16" ref="BI3:BI4">T25</f>
        <v>90</v>
      </c>
      <c r="BJ3" s="10">
        <f aca="true" t="shared" si="17" ref="BJ3:BJ4">U25</f>
        <v>94</v>
      </c>
      <c r="BK3" s="10">
        <f aca="true" t="shared" si="18" ref="BK3:BK4">V25</f>
        <v>78</v>
      </c>
      <c r="BL3" s="10">
        <f aca="true" t="shared" si="19" ref="BL3:BL4">W25</f>
        <v>79</v>
      </c>
      <c r="BM3" s="10">
        <f aca="true" t="shared" si="20" ref="BM3:BM4">X25</f>
        <v>61</v>
      </c>
      <c r="BN3" s="10">
        <f aca="true" t="shared" si="21" ref="BN3:BN4">Y25</f>
        <v>83</v>
      </c>
      <c r="BO3" s="10">
        <f aca="true" t="shared" si="22" ref="BO3:BO4">Z25</f>
        <v>107</v>
      </c>
      <c r="BP3" s="10">
        <f aca="true" t="shared" si="23" ref="BP3:BP4">AA25</f>
        <v>84</v>
      </c>
      <c r="BQ3" s="10">
        <f aca="true" t="shared" si="24" ref="BQ3:BQ4">AB25</f>
        <v>98</v>
      </c>
      <c r="BR3" s="10">
        <f aca="true" t="shared" si="25" ref="BR3:BR4">AC25</f>
        <v>78</v>
      </c>
      <c r="BS3" s="10">
        <f aca="true" t="shared" si="26" ref="BS3:BS4">AD25</f>
        <v>92</v>
      </c>
      <c r="BT3" s="10">
        <f aca="true" t="shared" si="27" ref="BT3:BT4">AE25</f>
        <v>83</v>
      </c>
      <c r="BU3" s="10">
        <f aca="true" t="shared" si="28" ref="BU3:BU4">AF25</f>
        <v>77</v>
      </c>
      <c r="BV3" s="10">
        <f aca="true" t="shared" si="29" ref="BV3:BV4">AG25</f>
        <v>110</v>
      </c>
      <c r="BX3" s="11"/>
      <c r="BY3" s="11"/>
      <c r="BZ3" s="11"/>
      <c r="CA3" s="11"/>
      <c r="CB3" s="11"/>
      <c r="CC3" s="11"/>
      <c r="CD3" s="11"/>
      <c r="CE3" s="11"/>
      <c r="CF3" s="11"/>
      <c r="CG3" s="11"/>
      <c r="CH3" s="11"/>
    </row>
    <row r="4" spans="1:86"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21</v>
      </c>
      <c r="AC4" s="25">
        <v>20</v>
      </c>
      <c r="AD4" s="25">
        <v>20</v>
      </c>
      <c r="AE4" s="25">
        <v>20</v>
      </c>
      <c r="AF4" s="25">
        <v>20</v>
      </c>
      <c r="AG4" s="26">
        <v>20</v>
      </c>
      <c r="AH4" s="28">
        <f aca="true" t="shared" si="30" ref="AH4:AH23">SUM(D4:AG4)</f>
        <v>601</v>
      </c>
      <c r="AR4" s="10" t="s">
        <v>12</v>
      </c>
      <c r="AS4" s="10">
        <f t="shared" si="0"/>
        <v>98</v>
      </c>
      <c r="AT4" s="10">
        <f t="shared" si="1"/>
        <v>93</v>
      </c>
      <c r="AU4" s="10">
        <f t="shared" si="2"/>
        <v>96</v>
      </c>
      <c r="AV4" s="10">
        <f t="shared" si="3"/>
        <v>93</v>
      </c>
      <c r="AW4" s="10">
        <f t="shared" si="4"/>
        <v>95</v>
      </c>
      <c r="AX4" s="10">
        <f t="shared" si="5"/>
        <v>89</v>
      </c>
      <c r="AY4" s="10">
        <f t="shared" si="6"/>
        <v>99</v>
      </c>
      <c r="AZ4" s="10">
        <f t="shared" si="7"/>
        <v>87</v>
      </c>
      <c r="BA4" s="10">
        <f t="shared" si="8"/>
        <v>91</v>
      </c>
      <c r="BB4" s="10">
        <f t="shared" si="9"/>
        <v>97</v>
      </c>
      <c r="BC4" s="10">
        <f t="shared" si="10"/>
        <v>95</v>
      </c>
      <c r="BD4" s="10">
        <f t="shared" si="11"/>
        <v>82</v>
      </c>
      <c r="BE4" s="10">
        <f t="shared" si="12"/>
        <v>83</v>
      </c>
      <c r="BF4" s="10">
        <f t="shared" si="13"/>
        <v>99</v>
      </c>
      <c r="BG4" s="10">
        <f t="shared" si="14"/>
        <v>73</v>
      </c>
      <c r="BH4" s="10">
        <f t="shared" si="15"/>
        <v>105</v>
      </c>
      <c r="BI4" s="10">
        <f t="shared" si="16"/>
        <v>94</v>
      </c>
      <c r="BJ4" s="10">
        <f t="shared" si="17"/>
        <v>80</v>
      </c>
      <c r="BK4" s="10">
        <f t="shared" si="18"/>
        <v>82</v>
      </c>
      <c r="BL4" s="10">
        <f t="shared" si="19"/>
        <v>79</v>
      </c>
      <c r="BM4" s="10">
        <f t="shared" si="20"/>
        <v>67</v>
      </c>
      <c r="BN4" s="10">
        <f t="shared" si="21"/>
        <v>93</v>
      </c>
      <c r="BO4" s="10">
        <f t="shared" si="22"/>
        <v>104</v>
      </c>
      <c r="BP4" s="10">
        <f t="shared" si="23"/>
        <v>100</v>
      </c>
      <c r="BQ4" s="10">
        <f t="shared" si="24"/>
        <v>92</v>
      </c>
      <c r="BR4" s="10">
        <f t="shared" si="25"/>
        <v>78</v>
      </c>
      <c r="BS4" s="10">
        <f t="shared" si="26"/>
        <v>77</v>
      </c>
      <c r="BT4" s="10">
        <f t="shared" si="27"/>
        <v>95</v>
      </c>
      <c r="BU4" s="10">
        <f t="shared" si="28"/>
        <v>89</v>
      </c>
      <c r="BV4" s="10">
        <f t="shared" si="29"/>
        <v>111</v>
      </c>
      <c r="BX4" s="11"/>
      <c r="BY4" s="11"/>
      <c r="BZ4" s="11"/>
      <c r="CA4" s="11"/>
      <c r="CB4" s="11"/>
      <c r="CC4" s="11"/>
      <c r="CD4" s="11"/>
      <c r="CE4" s="11"/>
      <c r="CF4" s="11"/>
      <c r="CG4" s="11"/>
      <c r="CH4" s="11"/>
    </row>
    <row r="5" spans="1:86" s="10" customFormat="1" ht="12.75" customHeight="1">
      <c r="A5" s="29"/>
      <c r="B5" s="30"/>
      <c r="C5" s="31" t="s">
        <v>13</v>
      </c>
      <c r="D5" s="32">
        <v>20</v>
      </c>
      <c r="E5" s="33">
        <v>20</v>
      </c>
      <c r="F5" s="33">
        <v>20</v>
      </c>
      <c r="G5" s="33">
        <v>21</v>
      </c>
      <c r="H5" s="33">
        <v>19</v>
      </c>
      <c r="I5" s="33">
        <v>17</v>
      </c>
      <c r="J5" s="33">
        <v>16</v>
      </c>
      <c r="K5" s="33">
        <v>21</v>
      </c>
      <c r="L5" s="33">
        <v>18</v>
      </c>
      <c r="M5" s="33">
        <v>16</v>
      </c>
      <c r="N5" s="33">
        <v>16</v>
      </c>
      <c r="O5" s="33">
        <v>17</v>
      </c>
      <c r="P5" s="33">
        <v>20</v>
      </c>
      <c r="Q5" s="33">
        <v>19</v>
      </c>
      <c r="R5" s="33">
        <v>21</v>
      </c>
      <c r="S5" s="33">
        <v>17</v>
      </c>
      <c r="T5" s="33">
        <v>16</v>
      </c>
      <c r="U5" s="33">
        <v>16</v>
      </c>
      <c r="V5" s="33">
        <v>17</v>
      </c>
      <c r="W5" s="33">
        <v>18</v>
      </c>
      <c r="X5" s="33">
        <v>20</v>
      </c>
      <c r="Y5" s="33">
        <v>20</v>
      </c>
      <c r="Z5" s="33">
        <v>20</v>
      </c>
      <c r="AA5" s="33">
        <v>19</v>
      </c>
      <c r="AB5" s="33">
        <v>21</v>
      </c>
      <c r="AC5" s="33">
        <v>19</v>
      </c>
      <c r="AD5" s="33">
        <v>17</v>
      </c>
      <c r="AE5" s="33">
        <v>15</v>
      </c>
      <c r="AF5" s="33">
        <v>15</v>
      </c>
      <c r="AG5" s="33">
        <v>17</v>
      </c>
      <c r="AH5" s="34">
        <f t="shared" si="30"/>
        <v>548</v>
      </c>
      <c r="AR5" s="10" t="s">
        <v>14</v>
      </c>
      <c r="AS5" s="10">
        <f>D28</f>
        <v>188</v>
      </c>
      <c r="AT5" s="10">
        <f>E28</f>
        <v>188</v>
      </c>
      <c r="AU5" s="10">
        <f>F28</f>
        <v>148</v>
      </c>
      <c r="AV5" s="10">
        <f>G28</f>
        <v>168</v>
      </c>
      <c r="AW5" s="10">
        <f>H28</f>
        <v>177</v>
      </c>
      <c r="AX5" s="10">
        <f>I28</f>
        <v>159</v>
      </c>
      <c r="AY5" s="10">
        <f>J28</f>
        <v>168</v>
      </c>
      <c r="AZ5" s="10">
        <f>K28</f>
        <v>166</v>
      </c>
      <c r="BA5" s="10">
        <f>L28</f>
        <v>168</v>
      </c>
      <c r="BB5" s="10">
        <f>M28</f>
        <v>165</v>
      </c>
      <c r="BC5" s="10">
        <f>N28</f>
        <v>163</v>
      </c>
      <c r="BD5" s="10">
        <f>O28</f>
        <v>180</v>
      </c>
      <c r="BE5" s="10">
        <f>P28</f>
        <v>134</v>
      </c>
      <c r="BF5" s="10">
        <f>Q28</f>
        <v>183</v>
      </c>
      <c r="BG5" s="10">
        <f>R28</f>
        <v>173</v>
      </c>
      <c r="BH5" s="10">
        <f>S28</f>
        <v>189</v>
      </c>
      <c r="BI5" s="10">
        <f>T28</f>
        <v>188</v>
      </c>
      <c r="BJ5" s="10">
        <f>U28</f>
        <v>171</v>
      </c>
      <c r="BK5" s="10">
        <f>V28</f>
        <v>143</v>
      </c>
      <c r="BL5" s="10">
        <f>W28</f>
        <v>163</v>
      </c>
      <c r="BM5" s="10">
        <f>X28</f>
        <v>190</v>
      </c>
      <c r="BN5" s="10">
        <f>Y28</f>
        <v>184</v>
      </c>
      <c r="BO5" s="10">
        <f>Z28</f>
        <v>202</v>
      </c>
      <c r="BP5" s="10">
        <f>AA28</f>
        <v>212</v>
      </c>
      <c r="BQ5" s="10">
        <f>AB28</f>
        <v>185</v>
      </c>
      <c r="BR5" s="10">
        <f>AC28</f>
        <v>188</v>
      </c>
      <c r="BS5" s="10">
        <f>AD28</f>
        <v>216</v>
      </c>
      <c r="BT5" s="10">
        <f>AE28</f>
        <v>177</v>
      </c>
      <c r="BU5" s="10">
        <f>AF28</f>
        <v>191</v>
      </c>
      <c r="BV5" s="10">
        <f>AG28</f>
        <v>212</v>
      </c>
      <c r="BX5" s="11"/>
      <c r="BY5" s="11"/>
      <c r="BZ5" s="11"/>
      <c r="CA5" s="11"/>
      <c r="CB5" s="11"/>
      <c r="CC5" s="11"/>
      <c r="CD5" s="11"/>
      <c r="CE5" s="11"/>
      <c r="CF5" s="11"/>
      <c r="CG5" s="11"/>
      <c r="CH5" s="11"/>
    </row>
    <row r="6" spans="1:86"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0" t="s">
        <v>16</v>
      </c>
      <c r="AS6" s="10">
        <f>D30</f>
        <v>72</v>
      </c>
      <c r="AT6" s="10">
        <f>E30</f>
        <v>102</v>
      </c>
      <c r="AU6" s="10">
        <f>F30</f>
        <v>74</v>
      </c>
      <c r="AV6" s="10">
        <f>G30</f>
        <v>77</v>
      </c>
      <c r="AW6" s="10">
        <f>H30</f>
        <v>53</v>
      </c>
      <c r="AX6" s="10">
        <f>I30</f>
        <v>79</v>
      </c>
      <c r="AY6" s="10">
        <f>J30</f>
        <v>66</v>
      </c>
      <c r="AZ6" s="10">
        <f>K30</f>
        <v>86</v>
      </c>
      <c r="BA6" s="10">
        <f>L30</f>
        <v>74</v>
      </c>
      <c r="BB6" s="10">
        <f>M30</f>
        <v>79</v>
      </c>
      <c r="BC6" s="10">
        <f>N30</f>
        <v>84</v>
      </c>
      <c r="BD6" s="10">
        <f>O30</f>
        <v>64</v>
      </c>
      <c r="BE6" s="10">
        <f>P30</f>
        <v>72</v>
      </c>
      <c r="BF6" s="10">
        <f>Q30</f>
        <v>70</v>
      </c>
      <c r="BG6" s="10">
        <f>R30</f>
        <v>70</v>
      </c>
      <c r="BH6" s="10">
        <f>S30</f>
        <v>103</v>
      </c>
      <c r="BI6" s="10">
        <f>T30</f>
        <v>86</v>
      </c>
      <c r="BJ6" s="10">
        <f>U30</f>
        <v>96</v>
      </c>
      <c r="BK6" s="10">
        <f>V30</f>
        <v>78</v>
      </c>
      <c r="BL6" s="10">
        <f>W30</f>
        <v>75</v>
      </c>
      <c r="BM6" s="10">
        <f>X30</f>
        <v>76</v>
      </c>
      <c r="BN6" s="10">
        <f>Y30</f>
        <v>72</v>
      </c>
      <c r="BO6" s="10">
        <f>Z30</f>
        <v>103</v>
      </c>
      <c r="BP6" s="10">
        <f>AA30</f>
        <v>75</v>
      </c>
      <c r="BQ6" s="10">
        <f>AB30</f>
        <v>93</v>
      </c>
      <c r="BR6" s="10">
        <f>AC30</f>
        <v>69</v>
      </c>
      <c r="BS6" s="10">
        <f>AD30</f>
        <v>73</v>
      </c>
      <c r="BT6" s="10">
        <f>AE30</f>
        <v>63</v>
      </c>
      <c r="BU6" s="10">
        <f>AF30</f>
        <v>87</v>
      </c>
      <c r="BV6" s="10">
        <f>AG30</f>
        <v>95</v>
      </c>
      <c r="BX6" s="11"/>
      <c r="BY6" s="11"/>
      <c r="BZ6" s="11"/>
      <c r="CA6" s="11"/>
      <c r="CB6" s="11"/>
      <c r="CC6" s="11"/>
      <c r="CD6" s="11"/>
      <c r="CE6" s="11"/>
      <c r="CF6" s="11"/>
      <c r="CG6" s="11"/>
      <c r="CH6" s="11"/>
    </row>
    <row r="7" spans="1:86" s="10" customFormat="1" ht="12.75" customHeight="1">
      <c r="A7" s="29"/>
      <c r="B7" s="30"/>
      <c r="C7" s="31" t="s">
        <v>13</v>
      </c>
      <c r="D7" s="32">
        <v>7</v>
      </c>
      <c r="E7" s="33">
        <v>5</v>
      </c>
      <c r="F7" s="33">
        <v>7</v>
      </c>
      <c r="G7" s="33">
        <v>6</v>
      </c>
      <c r="H7" s="33">
        <v>6</v>
      </c>
      <c r="I7" s="33">
        <v>3</v>
      </c>
      <c r="J7" s="33">
        <v>6</v>
      </c>
      <c r="K7" s="33">
        <v>7</v>
      </c>
      <c r="L7" s="33">
        <v>9</v>
      </c>
      <c r="M7" s="33">
        <v>8</v>
      </c>
      <c r="N7" s="33">
        <v>7</v>
      </c>
      <c r="O7" s="33">
        <v>6</v>
      </c>
      <c r="P7" s="33">
        <v>5</v>
      </c>
      <c r="Q7" s="33">
        <v>6</v>
      </c>
      <c r="R7" s="33">
        <v>6</v>
      </c>
      <c r="S7" s="33">
        <v>2</v>
      </c>
      <c r="T7" s="33">
        <v>3</v>
      </c>
      <c r="U7" s="33">
        <v>3</v>
      </c>
      <c r="V7" s="33">
        <v>1</v>
      </c>
      <c r="W7" s="33">
        <v>4</v>
      </c>
      <c r="X7" s="33">
        <v>3</v>
      </c>
      <c r="Y7" s="33">
        <v>6</v>
      </c>
      <c r="Z7" s="33">
        <v>5</v>
      </c>
      <c r="AA7" s="33">
        <v>6</v>
      </c>
      <c r="AB7" s="33">
        <v>8</v>
      </c>
      <c r="AC7" s="33">
        <v>7</v>
      </c>
      <c r="AD7" s="33">
        <v>7</v>
      </c>
      <c r="AE7" s="33">
        <v>5</v>
      </c>
      <c r="AF7" s="33">
        <v>7</v>
      </c>
      <c r="AG7" s="33">
        <v>8</v>
      </c>
      <c r="AH7" s="34">
        <f t="shared" si="30"/>
        <v>169</v>
      </c>
      <c r="AR7" s="10" t="s">
        <v>17</v>
      </c>
      <c r="AS7" s="10">
        <f>SUM(D32,D33,D35,D36)</f>
        <v>270</v>
      </c>
      <c r="AT7" s="10">
        <f>SUM(E32,E33,E35,E36)</f>
        <v>270</v>
      </c>
      <c r="AU7" s="10">
        <f>SUM(F32,F33,F35,F36)</f>
        <v>242</v>
      </c>
      <c r="AV7" s="10">
        <f>SUM(G32,G33,G35,G36)</f>
        <v>222</v>
      </c>
      <c r="AW7" s="10">
        <f>SUM(H32,H33,H35,H36)</f>
        <v>232</v>
      </c>
      <c r="AX7" s="10">
        <f>SUM(I32,I33,I35,I36)</f>
        <v>238</v>
      </c>
      <c r="AY7" s="10">
        <f>SUM(J32,J33,J35,J36)</f>
        <v>251</v>
      </c>
      <c r="AZ7" s="10">
        <f>SUM(K32,K33,K35,K36)</f>
        <v>241</v>
      </c>
      <c r="BA7" s="10">
        <f>SUM(L32,L33,L35,L36)</f>
        <v>238</v>
      </c>
      <c r="BB7" s="10">
        <f>SUM(M32,M33,M35,M36)</f>
        <v>297</v>
      </c>
      <c r="BC7" s="10">
        <f>SUM(N32,N33,N35,N36)</f>
        <v>190</v>
      </c>
      <c r="BD7" s="10">
        <f>SUM(O32,O33,O35,O36)</f>
        <v>227</v>
      </c>
      <c r="BE7" s="10">
        <f>SUM(P32,P33,P35,P36)</f>
        <v>231</v>
      </c>
      <c r="BF7" s="10">
        <f>SUM(Q32,Q33,Q35,Q36)</f>
        <v>249</v>
      </c>
      <c r="BG7" s="10">
        <f>SUM(R32,R33,R35,R36)</f>
        <v>230</v>
      </c>
      <c r="BH7" s="10">
        <f>SUM(S32,S33,S35,S36)</f>
        <v>264</v>
      </c>
      <c r="BI7" s="10">
        <f>SUM(T32,T33,T35,T36)</f>
        <v>282</v>
      </c>
      <c r="BJ7" s="10">
        <f>SUM(U32,U33,U35,U36)</f>
        <v>263</v>
      </c>
      <c r="BK7" s="10">
        <f>SUM(V32,V33,V35,V36)</f>
        <v>264</v>
      </c>
      <c r="BL7" s="10">
        <f>SUM(W32,W33,W35,W36)</f>
        <v>238</v>
      </c>
      <c r="BM7" s="10">
        <f>SUM(X32,X33,X35,X36)</f>
        <v>254</v>
      </c>
      <c r="BN7" s="10">
        <f>SUM(Y32,Y33,Y35,Y36)</f>
        <v>260</v>
      </c>
      <c r="BO7" s="10">
        <f>SUM(Z32,Z33,Z35,Z36)</f>
        <v>284</v>
      </c>
      <c r="BP7" s="10">
        <f>SUM(AA32,AA33,AA35,AA36)</f>
        <v>272</v>
      </c>
      <c r="BQ7" s="10">
        <f>SUM(AB32,AB33,AB35,AB36)</f>
        <v>244</v>
      </c>
      <c r="BR7" s="10">
        <f>SUM(AC32,AC33,AC35,AC36)</f>
        <v>256</v>
      </c>
      <c r="BS7" s="10">
        <f>SUM(AD32,AD33,AD35,AD36)</f>
        <v>269</v>
      </c>
      <c r="BT7" s="10">
        <f>SUM(AE32,AE33,AE35,AE36)</f>
        <v>267</v>
      </c>
      <c r="BU7" s="10">
        <f>SUM(AF32,AF33,AF35,AF36)</f>
        <v>240</v>
      </c>
      <c r="BV7" s="10">
        <f>SUM(AG32,AG33,AG35,AG36)</f>
        <v>296</v>
      </c>
      <c r="BX7" s="11"/>
      <c r="BY7" s="11"/>
      <c r="BZ7" s="11"/>
      <c r="CA7" s="11"/>
      <c r="CB7" s="11"/>
      <c r="CC7" s="11"/>
      <c r="CD7" s="11"/>
      <c r="CE7" s="11"/>
      <c r="CF7" s="11"/>
      <c r="CG7" s="11"/>
      <c r="CH7" s="11"/>
    </row>
    <row r="8" spans="1:86"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0" t="s">
        <v>19</v>
      </c>
      <c r="AS8" s="10">
        <f>SUM(D37,D38)</f>
        <v>21</v>
      </c>
      <c r="AT8" s="10">
        <f>SUM(E37,E38)</f>
        <v>37</v>
      </c>
      <c r="AU8" s="10">
        <f>SUM(F37,F38)</f>
        <v>35</v>
      </c>
      <c r="AV8" s="10">
        <f>SUM(G37,G38)</f>
        <v>27</v>
      </c>
      <c r="AW8" s="10">
        <f>SUM(H37,H38)</f>
        <v>23</v>
      </c>
      <c r="AX8" s="10">
        <f>SUM(I37,I38)</f>
        <v>30</v>
      </c>
      <c r="AY8" s="10">
        <f>SUM(J37,J38)</f>
        <v>22</v>
      </c>
      <c r="AZ8" s="10">
        <f>SUM(K37,K38)</f>
        <v>22</v>
      </c>
      <c r="BA8" s="10">
        <f>SUM(L37,L38)</f>
        <v>28</v>
      </c>
      <c r="BB8" s="10">
        <f>SUM(M37,M38)</f>
        <v>28</v>
      </c>
      <c r="BC8" s="10">
        <f>SUM(N37,N38)</f>
        <v>36</v>
      </c>
      <c r="BD8" s="10">
        <f>SUM(O37,O38)</f>
        <v>40</v>
      </c>
      <c r="BE8" s="10">
        <f>SUM(P37,P38)</f>
        <v>47</v>
      </c>
      <c r="BF8" s="10">
        <f>SUM(Q37,Q38)</f>
        <v>20</v>
      </c>
      <c r="BG8" s="10">
        <f>SUM(R37,R38)</f>
        <v>22</v>
      </c>
      <c r="BH8" s="10">
        <f>SUM(S37,S38)</f>
        <v>37</v>
      </c>
      <c r="BI8" s="10">
        <f>SUM(T37,T38)</f>
        <v>44</v>
      </c>
      <c r="BJ8" s="10">
        <f>SUM(U37,U38)</f>
        <v>31</v>
      </c>
      <c r="BK8" s="10">
        <f>SUM(V37,V38)</f>
        <v>34</v>
      </c>
      <c r="BL8" s="10">
        <f>SUM(W37,W38)</f>
        <v>27</v>
      </c>
      <c r="BM8" s="10">
        <f>SUM(X37,X38)</f>
        <v>19</v>
      </c>
      <c r="BN8" s="10">
        <f>SUM(Y37,Y38)</f>
        <v>25</v>
      </c>
      <c r="BO8" s="10">
        <f>SUM(Z37,Z38)</f>
        <v>43</v>
      </c>
      <c r="BP8" s="10">
        <f>SUM(AA37,AA38)</f>
        <v>32</v>
      </c>
      <c r="BQ8" s="10">
        <f>SUM(AB37,AB38)</f>
        <v>34</v>
      </c>
      <c r="BR8" s="10">
        <f>SUM(AC37,AC38)</f>
        <v>36</v>
      </c>
      <c r="BS8" s="10">
        <f>SUM(AD37,AD38)</f>
        <v>39</v>
      </c>
      <c r="BT8" s="10">
        <f>SUM(AE37,AE38)</f>
        <v>33</v>
      </c>
      <c r="BU8" s="10">
        <f>SUM(AF37,AF38)</f>
        <v>33</v>
      </c>
      <c r="BV8" s="10">
        <f>SUM(AG37,AG38)</f>
        <v>43</v>
      </c>
      <c r="BX8" s="11"/>
      <c r="BY8" s="11"/>
      <c r="BZ8" s="11"/>
      <c r="CA8" s="11"/>
      <c r="CB8" s="11"/>
      <c r="CC8" s="11"/>
      <c r="CD8" s="11"/>
      <c r="CE8" s="11"/>
      <c r="CF8" s="11"/>
      <c r="CG8" s="11"/>
      <c r="CH8" s="11"/>
    </row>
    <row r="9" spans="1:86" s="10" customFormat="1" ht="12.75" customHeight="1">
      <c r="A9" s="40"/>
      <c r="B9" s="41"/>
      <c r="C9" s="42" t="s">
        <v>13</v>
      </c>
      <c r="D9" s="43">
        <v>5</v>
      </c>
      <c r="E9" s="44">
        <v>5</v>
      </c>
      <c r="F9" s="44">
        <v>5</v>
      </c>
      <c r="G9" s="44">
        <v>4</v>
      </c>
      <c r="H9" s="44">
        <v>4</v>
      </c>
      <c r="I9" s="44">
        <v>4</v>
      </c>
      <c r="J9" s="44">
        <v>3</v>
      </c>
      <c r="K9" s="44">
        <v>3</v>
      </c>
      <c r="L9" s="44">
        <v>2</v>
      </c>
      <c r="M9" s="44">
        <v>2</v>
      </c>
      <c r="N9" s="44">
        <v>2</v>
      </c>
      <c r="O9" s="44">
        <v>3</v>
      </c>
      <c r="P9" s="44">
        <v>3</v>
      </c>
      <c r="Q9" s="44">
        <v>3</v>
      </c>
      <c r="R9" s="44">
        <v>3</v>
      </c>
      <c r="S9" s="44">
        <v>3</v>
      </c>
      <c r="T9" s="44">
        <v>4</v>
      </c>
      <c r="U9" s="44">
        <v>4</v>
      </c>
      <c r="V9" s="44">
        <v>3</v>
      </c>
      <c r="W9" s="44">
        <v>3</v>
      </c>
      <c r="X9" s="44">
        <v>3</v>
      </c>
      <c r="Y9" s="44">
        <v>4</v>
      </c>
      <c r="Z9" s="44">
        <v>3</v>
      </c>
      <c r="AA9" s="44">
        <v>3</v>
      </c>
      <c r="AB9" s="44">
        <v>4</v>
      </c>
      <c r="AC9" s="44">
        <v>2</v>
      </c>
      <c r="AD9" s="44">
        <v>2</v>
      </c>
      <c r="AE9" s="44">
        <v>2</v>
      </c>
      <c r="AF9" s="44">
        <v>2</v>
      </c>
      <c r="AG9" s="44">
        <v>3</v>
      </c>
      <c r="AH9" s="45">
        <f t="shared" si="30"/>
        <v>96</v>
      </c>
      <c r="AR9" s="10" t="s">
        <v>20</v>
      </c>
      <c r="AS9" s="10">
        <f>D39</f>
        <v>257</v>
      </c>
      <c r="AT9" s="10">
        <f>E39</f>
        <v>190</v>
      </c>
      <c r="AU9" s="10">
        <f>F39</f>
        <v>191</v>
      </c>
      <c r="AV9" s="10">
        <f>G39</f>
        <v>165</v>
      </c>
      <c r="AW9" s="10">
        <f>H39</f>
        <v>148</v>
      </c>
      <c r="AX9" s="10">
        <f>I39</f>
        <v>184</v>
      </c>
      <c r="AY9" s="10">
        <f>J39</f>
        <v>173</v>
      </c>
      <c r="AZ9" s="10">
        <f>K39</f>
        <v>218</v>
      </c>
      <c r="BA9" s="10">
        <f>L39</f>
        <v>183</v>
      </c>
      <c r="BB9" s="10">
        <f>M39</f>
        <v>197</v>
      </c>
      <c r="BC9" s="10">
        <f>N39</f>
        <v>171</v>
      </c>
      <c r="BD9" s="10">
        <f>O39</f>
        <v>172</v>
      </c>
      <c r="BE9" s="10">
        <f>P39</f>
        <v>176</v>
      </c>
      <c r="BF9" s="10">
        <f>Q39</f>
        <v>175</v>
      </c>
      <c r="BG9" s="10">
        <f>R39</f>
        <v>241</v>
      </c>
      <c r="BH9" s="10">
        <f>S39</f>
        <v>183</v>
      </c>
      <c r="BI9" s="10">
        <f>T39</f>
        <v>186</v>
      </c>
      <c r="BJ9" s="10">
        <f>U39</f>
        <v>221</v>
      </c>
      <c r="BK9" s="10">
        <f>V39</f>
        <v>178</v>
      </c>
      <c r="BL9" s="10">
        <f>W39</f>
        <v>160</v>
      </c>
      <c r="BM9" s="10">
        <f>X39</f>
        <v>168</v>
      </c>
      <c r="BN9" s="10">
        <f>Y39</f>
        <v>238</v>
      </c>
      <c r="BO9" s="10">
        <f>Z39</f>
        <v>232</v>
      </c>
      <c r="BP9" s="10">
        <f>AA39</f>
        <v>209</v>
      </c>
      <c r="BQ9" s="10">
        <f>AB39</f>
        <v>211</v>
      </c>
      <c r="BR9" s="10">
        <f>AC39</f>
        <v>187</v>
      </c>
      <c r="BS9" s="10">
        <f>AD39</f>
        <v>200</v>
      </c>
      <c r="BT9" s="10">
        <f>AE39</f>
        <v>228</v>
      </c>
      <c r="BU9" s="10">
        <f>AF39</f>
        <v>140</v>
      </c>
      <c r="BV9" s="10">
        <f>AG39</f>
        <v>216</v>
      </c>
      <c r="BX9" s="11"/>
      <c r="BY9" s="11"/>
      <c r="BZ9" s="11"/>
      <c r="CA9" s="11"/>
      <c r="CB9" s="11"/>
      <c r="CC9" s="11"/>
      <c r="CD9" s="11"/>
      <c r="CE9" s="11"/>
      <c r="CF9" s="11"/>
      <c r="CG9" s="11"/>
      <c r="CH9" s="11"/>
    </row>
    <row r="10" spans="1:86"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8">
        <f t="shared" si="30"/>
        <v>300</v>
      </c>
      <c r="BX10" s="11"/>
      <c r="BY10" s="11"/>
      <c r="BZ10" s="11"/>
      <c r="CA10" s="11"/>
      <c r="CB10" s="11"/>
      <c r="CC10" s="11"/>
      <c r="CD10" s="11"/>
      <c r="CE10" s="11"/>
      <c r="CF10" s="11"/>
      <c r="CG10" s="11"/>
      <c r="CH10" s="11"/>
    </row>
    <row r="11" spans="1:86" s="10" customFormat="1" ht="12.75" customHeight="1">
      <c r="A11" s="29"/>
      <c r="B11" s="30"/>
      <c r="C11" s="31" t="s">
        <v>13</v>
      </c>
      <c r="D11" s="32">
        <v>9</v>
      </c>
      <c r="E11" s="33">
        <v>7</v>
      </c>
      <c r="F11" s="33">
        <v>9</v>
      </c>
      <c r="G11" s="33">
        <v>8</v>
      </c>
      <c r="H11" s="33">
        <v>6</v>
      </c>
      <c r="I11" s="33">
        <v>5</v>
      </c>
      <c r="J11" s="33">
        <v>6</v>
      </c>
      <c r="K11" s="33">
        <v>6</v>
      </c>
      <c r="L11" s="33">
        <v>6</v>
      </c>
      <c r="M11" s="33">
        <v>7</v>
      </c>
      <c r="N11" s="33">
        <v>7</v>
      </c>
      <c r="O11" s="33">
        <v>7</v>
      </c>
      <c r="P11" s="33">
        <v>7</v>
      </c>
      <c r="Q11" s="33">
        <v>7</v>
      </c>
      <c r="R11" s="33">
        <v>7</v>
      </c>
      <c r="S11" s="33">
        <v>10</v>
      </c>
      <c r="T11" s="33">
        <v>9</v>
      </c>
      <c r="U11" s="33">
        <v>8</v>
      </c>
      <c r="V11" s="33">
        <v>9</v>
      </c>
      <c r="W11" s="33">
        <v>9</v>
      </c>
      <c r="X11" s="33">
        <v>9</v>
      </c>
      <c r="Y11" s="33">
        <v>10</v>
      </c>
      <c r="Z11" s="33">
        <v>7</v>
      </c>
      <c r="AA11" s="33">
        <v>7</v>
      </c>
      <c r="AB11" s="33">
        <v>7</v>
      </c>
      <c r="AC11" s="33">
        <v>7</v>
      </c>
      <c r="AD11" s="33">
        <v>5</v>
      </c>
      <c r="AE11" s="33">
        <v>5</v>
      </c>
      <c r="AF11" s="33">
        <v>5</v>
      </c>
      <c r="AG11" s="33">
        <v>9</v>
      </c>
      <c r="AH11" s="34">
        <f t="shared" si="30"/>
        <v>220</v>
      </c>
      <c r="BX11" s="11"/>
      <c r="BY11" s="11"/>
      <c r="BZ11" s="11"/>
      <c r="CA11" s="11"/>
      <c r="CB11" s="11"/>
      <c r="CC11" s="11"/>
      <c r="CD11" s="11"/>
      <c r="CE11" s="11"/>
      <c r="CF11" s="11"/>
      <c r="CG11" s="11"/>
      <c r="CH11" s="11"/>
    </row>
    <row r="12" spans="1:86"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BX12" s="11"/>
      <c r="BY12" s="11"/>
      <c r="BZ12" s="11"/>
      <c r="CA12" s="11"/>
      <c r="CB12" s="11"/>
      <c r="CC12" s="11"/>
      <c r="CD12" s="11"/>
      <c r="CE12" s="11"/>
      <c r="CF12" s="11"/>
      <c r="CG12" s="11"/>
      <c r="CH12" s="11"/>
    </row>
    <row r="13" spans="1:86" s="10" customFormat="1" ht="12.75" customHeight="1">
      <c r="A13" s="40"/>
      <c r="B13" s="41"/>
      <c r="C13" s="42" t="s">
        <v>13</v>
      </c>
      <c r="D13" s="43">
        <v>5</v>
      </c>
      <c r="E13" s="44">
        <v>4</v>
      </c>
      <c r="F13" s="44">
        <v>4</v>
      </c>
      <c r="G13" s="44">
        <v>3</v>
      </c>
      <c r="H13" s="44">
        <v>3</v>
      </c>
      <c r="I13" s="44">
        <v>3</v>
      </c>
      <c r="J13" s="44">
        <v>4</v>
      </c>
      <c r="K13" s="44">
        <v>4</v>
      </c>
      <c r="L13" s="44">
        <v>4</v>
      </c>
      <c r="M13" s="44">
        <v>4</v>
      </c>
      <c r="N13" s="44">
        <v>4</v>
      </c>
      <c r="O13" s="44">
        <v>4</v>
      </c>
      <c r="P13" s="44">
        <v>3</v>
      </c>
      <c r="Q13" s="44">
        <v>3</v>
      </c>
      <c r="R13" s="44">
        <v>4</v>
      </c>
      <c r="S13" s="44">
        <v>5</v>
      </c>
      <c r="T13" s="44">
        <v>4</v>
      </c>
      <c r="U13" s="44">
        <v>4</v>
      </c>
      <c r="V13" s="44">
        <v>4</v>
      </c>
      <c r="W13" s="44">
        <v>4</v>
      </c>
      <c r="X13" s="44">
        <v>5</v>
      </c>
      <c r="Y13" s="44">
        <v>5</v>
      </c>
      <c r="Z13" s="44">
        <v>3</v>
      </c>
      <c r="AA13" s="44">
        <v>4</v>
      </c>
      <c r="AB13" s="44">
        <v>4</v>
      </c>
      <c r="AC13" s="44">
        <v>4</v>
      </c>
      <c r="AD13" s="44">
        <v>2</v>
      </c>
      <c r="AE13" s="44">
        <v>3</v>
      </c>
      <c r="AF13" s="44">
        <v>3</v>
      </c>
      <c r="AG13" s="44">
        <v>3</v>
      </c>
      <c r="AH13" s="45">
        <f t="shared" si="30"/>
        <v>113</v>
      </c>
      <c r="BX13" s="11"/>
      <c r="BY13" s="11"/>
      <c r="BZ13" s="11"/>
      <c r="CA13" s="11"/>
      <c r="CB13" s="11"/>
      <c r="CC13" s="11"/>
      <c r="CD13" s="11"/>
      <c r="CE13" s="11"/>
      <c r="CF13" s="11"/>
      <c r="CG13" s="11"/>
      <c r="CH13" s="11"/>
    </row>
    <row r="14" spans="1:86"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11"/>
      <c r="BY14" s="11"/>
      <c r="BZ14" s="11"/>
      <c r="CA14" s="11"/>
      <c r="CB14" s="11"/>
      <c r="CC14" s="11"/>
      <c r="CD14" s="11"/>
      <c r="CE14" s="11"/>
      <c r="CF14" s="11"/>
      <c r="CG14" s="11"/>
      <c r="CH14" s="11"/>
    </row>
    <row r="15" spans="1:86"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11"/>
      <c r="BY15" s="11"/>
      <c r="BZ15" s="11"/>
      <c r="CA15" s="11"/>
      <c r="CB15" s="11"/>
      <c r="CC15" s="11"/>
      <c r="CD15" s="11"/>
      <c r="CE15" s="11"/>
      <c r="CF15" s="11"/>
      <c r="CG15" s="11"/>
      <c r="CH15" s="11"/>
    </row>
    <row r="16" spans="1:86"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BX16" s="11"/>
      <c r="BY16" s="11"/>
      <c r="BZ16" s="11"/>
      <c r="CA16" s="11"/>
      <c r="CB16" s="11"/>
      <c r="CC16" s="11"/>
      <c r="CD16" s="11"/>
      <c r="CE16" s="11"/>
      <c r="CF16" s="11"/>
      <c r="CG16" s="11"/>
      <c r="CH16" s="11"/>
    </row>
    <row r="17" spans="1:86" s="10" customFormat="1" ht="12.75" customHeight="1">
      <c r="A17" s="29"/>
      <c r="B17" s="30"/>
      <c r="C17" s="31" t="s">
        <v>13</v>
      </c>
      <c r="D17" s="33">
        <v>13</v>
      </c>
      <c r="E17" s="33">
        <v>13</v>
      </c>
      <c r="F17" s="33">
        <v>13</v>
      </c>
      <c r="G17" s="33">
        <v>13</v>
      </c>
      <c r="H17" s="33">
        <v>12</v>
      </c>
      <c r="I17" s="33">
        <v>12</v>
      </c>
      <c r="J17" s="33">
        <v>13</v>
      </c>
      <c r="K17" s="33">
        <v>13</v>
      </c>
      <c r="L17" s="33">
        <v>12</v>
      </c>
      <c r="M17" s="33">
        <v>10</v>
      </c>
      <c r="N17" s="33">
        <v>11</v>
      </c>
      <c r="O17" s="33">
        <v>13</v>
      </c>
      <c r="P17" s="33">
        <v>11</v>
      </c>
      <c r="Q17" s="33">
        <v>13</v>
      </c>
      <c r="R17" s="33">
        <v>13</v>
      </c>
      <c r="S17" s="33">
        <v>13</v>
      </c>
      <c r="T17" s="33">
        <v>12</v>
      </c>
      <c r="U17" s="33">
        <v>13</v>
      </c>
      <c r="V17" s="33">
        <v>12</v>
      </c>
      <c r="W17" s="33">
        <v>13</v>
      </c>
      <c r="X17" s="33">
        <v>13</v>
      </c>
      <c r="Y17" s="33">
        <v>13</v>
      </c>
      <c r="Z17" s="33">
        <v>13</v>
      </c>
      <c r="AA17" s="33">
        <v>13</v>
      </c>
      <c r="AB17" s="33">
        <v>13</v>
      </c>
      <c r="AC17" s="33">
        <v>13</v>
      </c>
      <c r="AD17" s="33">
        <v>13</v>
      </c>
      <c r="AE17" s="33">
        <v>13</v>
      </c>
      <c r="AF17" s="33">
        <v>13</v>
      </c>
      <c r="AG17" s="33">
        <v>13</v>
      </c>
      <c r="AH17" s="34">
        <f t="shared" si="30"/>
        <v>378</v>
      </c>
      <c r="BX17" s="11"/>
      <c r="BY17" s="11"/>
      <c r="BZ17" s="11"/>
      <c r="CA17" s="11"/>
      <c r="CB17" s="11"/>
      <c r="CC17" s="11"/>
      <c r="CD17" s="11"/>
      <c r="CE17" s="11"/>
      <c r="CF17" s="11"/>
      <c r="CG17" s="11"/>
      <c r="CH17" s="11"/>
    </row>
    <row r="18" spans="1:86"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BX18" s="11"/>
      <c r="BY18" s="11"/>
      <c r="BZ18" s="11"/>
      <c r="CA18" s="11"/>
      <c r="CB18" s="11"/>
      <c r="CC18" s="11"/>
      <c r="CD18" s="11"/>
      <c r="CE18" s="11"/>
      <c r="CF18" s="11"/>
      <c r="CG18" s="11"/>
      <c r="CH18" s="11"/>
    </row>
    <row r="19" spans="1:86" s="10" customFormat="1" ht="12.75" customHeight="1">
      <c r="A19" s="29"/>
      <c r="B19" s="30"/>
      <c r="C19" s="31" t="s">
        <v>13</v>
      </c>
      <c r="D19" s="33">
        <v>5</v>
      </c>
      <c r="E19" s="33">
        <v>6</v>
      </c>
      <c r="F19" s="33">
        <v>3</v>
      </c>
      <c r="G19" s="33">
        <v>3</v>
      </c>
      <c r="H19" s="33">
        <v>3</v>
      </c>
      <c r="I19" s="33">
        <v>3</v>
      </c>
      <c r="J19" s="33">
        <v>4</v>
      </c>
      <c r="K19" s="33">
        <v>5</v>
      </c>
      <c r="L19" s="33">
        <v>5</v>
      </c>
      <c r="M19" s="33">
        <v>4</v>
      </c>
      <c r="N19" s="33">
        <v>5</v>
      </c>
      <c r="O19" s="33">
        <v>4</v>
      </c>
      <c r="P19" s="33">
        <v>3</v>
      </c>
      <c r="Q19" s="33">
        <v>3</v>
      </c>
      <c r="R19" s="33">
        <v>3</v>
      </c>
      <c r="S19" s="33">
        <v>4</v>
      </c>
      <c r="T19" s="33">
        <v>5</v>
      </c>
      <c r="U19" s="33">
        <v>5</v>
      </c>
      <c r="V19" s="33">
        <v>3</v>
      </c>
      <c r="W19" s="33">
        <v>4</v>
      </c>
      <c r="X19" s="33">
        <v>4</v>
      </c>
      <c r="Y19" s="33">
        <v>4</v>
      </c>
      <c r="Z19" s="33">
        <v>3</v>
      </c>
      <c r="AA19" s="33">
        <v>4</v>
      </c>
      <c r="AB19" s="33">
        <v>4</v>
      </c>
      <c r="AC19" s="33">
        <v>4</v>
      </c>
      <c r="AD19" s="33">
        <v>3</v>
      </c>
      <c r="AE19" s="33">
        <v>3</v>
      </c>
      <c r="AF19" s="33">
        <v>3</v>
      </c>
      <c r="AG19" s="33">
        <v>3</v>
      </c>
      <c r="AH19" s="34">
        <f t="shared" si="30"/>
        <v>115</v>
      </c>
      <c r="BX19" s="11"/>
      <c r="BY19" s="11"/>
      <c r="BZ19" s="11"/>
      <c r="CA19" s="11"/>
      <c r="CB19" s="11"/>
      <c r="CC19" s="11"/>
      <c r="CD19" s="11"/>
      <c r="CE19" s="11"/>
      <c r="CF19" s="11"/>
      <c r="CG19" s="11"/>
      <c r="CH19" s="11"/>
    </row>
    <row r="20" spans="1:86"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BX20" s="11"/>
      <c r="BY20" s="11"/>
      <c r="BZ20" s="11"/>
      <c r="CA20" s="11"/>
      <c r="CB20" s="11"/>
      <c r="CC20" s="11"/>
      <c r="CD20" s="11"/>
      <c r="CE20" s="11"/>
      <c r="CF20" s="11"/>
      <c r="CG20" s="11"/>
      <c r="CH20" s="11"/>
    </row>
    <row r="21" spans="1:86" s="10" customFormat="1" ht="12.75" customHeight="1">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4</v>
      </c>
      <c r="Y21" s="44">
        <v>4</v>
      </c>
      <c r="Z21" s="44">
        <v>4</v>
      </c>
      <c r="AA21" s="44">
        <v>4</v>
      </c>
      <c r="AB21" s="44">
        <v>4</v>
      </c>
      <c r="AC21" s="44">
        <v>4</v>
      </c>
      <c r="AD21" s="44">
        <v>4</v>
      </c>
      <c r="AE21" s="44">
        <v>4</v>
      </c>
      <c r="AF21" s="44">
        <v>4</v>
      </c>
      <c r="AG21" s="44">
        <v>4</v>
      </c>
      <c r="AH21" s="45">
        <f t="shared" si="30"/>
        <v>120</v>
      </c>
      <c r="BX21" s="11"/>
      <c r="BY21" s="11"/>
      <c r="BZ21" s="11"/>
      <c r="CA21" s="11"/>
      <c r="CB21" s="11"/>
      <c r="CC21" s="11"/>
      <c r="CD21" s="11"/>
      <c r="CE21" s="11"/>
      <c r="CF21" s="11"/>
      <c r="CG21" s="11"/>
      <c r="CH21" s="11"/>
    </row>
    <row r="22" spans="1:86"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28">
        <f t="shared" si="30"/>
        <v>420</v>
      </c>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11"/>
      <c r="BY22" s="11"/>
      <c r="BZ22" s="11"/>
      <c r="CA22" s="11"/>
      <c r="CB22" s="11"/>
      <c r="CC22" s="11"/>
      <c r="CD22" s="11"/>
      <c r="CE22" s="11"/>
      <c r="CF22" s="11"/>
      <c r="CG22" s="11"/>
      <c r="CH22" s="11"/>
    </row>
    <row r="23" spans="1:86" s="10" customFormat="1" ht="12.75" customHeight="1">
      <c r="A23" s="40"/>
      <c r="B23" s="41"/>
      <c r="C23" s="42" t="s">
        <v>13</v>
      </c>
      <c r="D23" s="44">
        <v>13</v>
      </c>
      <c r="E23" s="44">
        <v>11</v>
      </c>
      <c r="F23" s="44">
        <v>11</v>
      </c>
      <c r="G23" s="44">
        <v>12</v>
      </c>
      <c r="H23" s="44">
        <v>13</v>
      </c>
      <c r="I23" s="44">
        <v>10</v>
      </c>
      <c r="J23" s="44">
        <v>8</v>
      </c>
      <c r="K23" s="44">
        <v>9</v>
      </c>
      <c r="L23" s="44">
        <v>7</v>
      </c>
      <c r="M23" s="44">
        <v>10</v>
      </c>
      <c r="N23" s="44">
        <v>8</v>
      </c>
      <c r="O23" s="44">
        <v>12</v>
      </c>
      <c r="P23" s="44">
        <v>6</v>
      </c>
      <c r="Q23" s="44">
        <v>5</v>
      </c>
      <c r="R23" s="44">
        <v>7</v>
      </c>
      <c r="S23" s="44">
        <v>6</v>
      </c>
      <c r="T23" s="44">
        <v>10</v>
      </c>
      <c r="U23" s="44">
        <v>13</v>
      </c>
      <c r="V23" s="44">
        <v>8</v>
      </c>
      <c r="W23" s="44">
        <v>8</v>
      </c>
      <c r="X23" s="44">
        <v>8</v>
      </c>
      <c r="Y23" s="44">
        <v>8</v>
      </c>
      <c r="Z23" s="44">
        <v>10</v>
      </c>
      <c r="AA23" s="44">
        <v>11</v>
      </c>
      <c r="AB23" s="44">
        <v>13</v>
      </c>
      <c r="AC23" s="44">
        <v>11</v>
      </c>
      <c r="AD23" s="44">
        <v>9</v>
      </c>
      <c r="AE23" s="44">
        <v>8</v>
      </c>
      <c r="AF23" s="44">
        <v>8</v>
      </c>
      <c r="AG23" s="44">
        <v>8</v>
      </c>
      <c r="AH23" s="45">
        <f t="shared" si="30"/>
        <v>281</v>
      </c>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11"/>
      <c r="BY24" s="11"/>
      <c r="BZ24" s="11"/>
      <c r="CA24" s="11"/>
      <c r="CB24" s="11"/>
      <c r="CC24" s="11"/>
      <c r="CD24" s="11"/>
      <c r="CE24" s="11"/>
      <c r="CF24" s="11"/>
      <c r="CG24" s="11"/>
      <c r="CH24" s="11"/>
    </row>
    <row r="25" spans="1:86" s="53" customFormat="1" ht="12.75" customHeight="1">
      <c r="A25" s="48" t="s">
        <v>9</v>
      </c>
      <c r="B25" s="48"/>
      <c r="C25" s="49"/>
      <c r="D25" s="50">
        <v>70</v>
      </c>
      <c r="E25" s="51">
        <v>87</v>
      </c>
      <c r="F25" s="51">
        <v>91</v>
      </c>
      <c r="G25" s="51">
        <v>68</v>
      </c>
      <c r="H25" s="51">
        <v>70</v>
      </c>
      <c r="I25" s="51">
        <v>89</v>
      </c>
      <c r="J25" s="51">
        <v>94</v>
      </c>
      <c r="K25" s="51">
        <v>71</v>
      </c>
      <c r="L25" s="51">
        <v>72</v>
      </c>
      <c r="M25" s="51">
        <v>80</v>
      </c>
      <c r="N25" s="51">
        <v>95</v>
      </c>
      <c r="O25" s="51">
        <v>80</v>
      </c>
      <c r="P25" s="51">
        <v>77</v>
      </c>
      <c r="Q25" s="51">
        <v>81</v>
      </c>
      <c r="R25" s="51">
        <v>97</v>
      </c>
      <c r="S25" s="51">
        <v>111</v>
      </c>
      <c r="T25" s="51">
        <v>90</v>
      </c>
      <c r="U25" s="51">
        <v>94</v>
      </c>
      <c r="V25" s="51">
        <v>78</v>
      </c>
      <c r="W25" s="51">
        <v>79</v>
      </c>
      <c r="X25" s="51">
        <v>61</v>
      </c>
      <c r="Y25" s="51">
        <v>83</v>
      </c>
      <c r="Z25" s="51">
        <v>107</v>
      </c>
      <c r="AA25" s="51">
        <v>84</v>
      </c>
      <c r="AB25" s="51">
        <v>98</v>
      </c>
      <c r="AC25" s="51">
        <v>78</v>
      </c>
      <c r="AD25" s="51">
        <v>92</v>
      </c>
      <c r="AE25" s="51">
        <v>83</v>
      </c>
      <c r="AF25" s="51">
        <v>77</v>
      </c>
      <c r="AG25" s="51">
        <v>110</v>
      </c>
      <c r="AH25" s="52">
        <f aca="true" t="shared" si="31" ref="AH25:AH44">SUM(D25:AG25)</f>
        <v>2547</v>
      </c>
      <c r="AR25" s="10"/>
      <c r="BX25" s="46"/>
      <c r="BY25" s="46"/>
      <c r="BZ25" s="46"/>
      <c r="CA25" s="46"/>
      <c r="CB25" s="46"/>
      <c r="CC25" s="46"/>
      <c r="CD25" s="46"/>
      <c r="CE25" s="46"/>
      <c r="CF25" s="46"/>
      <c r="CG25" s="46"/>
      <c r="CH25" s="46"/>
    </row>
    <row r="26" spans="1:86" s="53" customFormat="1" ht="12.75" customHeight="1">
      <c r="A26" s="54" t="s">
        <v>12</v>
      </c>
      <c r="B26" s="54"/>
      <c r="C26" s="55"/>
      <c r="D26" s="57">
        <v>98</v>
      </c>
      <c r="E26" s="57">
        <v>93</v>
      </c>
      <c r="F26" s="57">
        <v>96</v>
      </c>
      <c r="G26" s="57">
        <v>93</v>
      </c>
      <c r="H26" s="57">
        <v>95</v>
      </c>
      <c r="I26" s="57">
        <v>89</v>
      </c>
      <c r="J26" s="57">
        <v>99</v>
      </c>
      <c r="K26" s="57">
        <v>87</v>
      </c>
      <c r="L26" s="57">
        <v>91</v>
      </c>
      <c r="M26" s="57">
        <v>97</v>
      </c>
      <c r="N26" s="57">
        <v>95</v>
      </c>
      <c r="O26" s="57">
        <v>82</v>
      </c>
      <c r="P26" s="57">
        <v>83</v>
      </c>
      <c r="Q26" s="57">
        <v>99</v>
      </c>
      <c r="R26" s="57">
        <v>73</v>
      </c>
      <c r="S26" s="57">
        <v>105</v>
      </c>
      <c r="T26" s="57">
        <v>94</v>
      </c>
      <c r="U26" s="57">
        <v>80</v>
      </c>
      <c r="V26" s="57">
        <v>82</v>
      </c>
      <c r="W26" s="57">
        <v>79</v>
      </c>
      <c r="X26" s="57">
        <v>67</v>
      </c>
      <c r="Y26" s="57">
        <v>93</v>
      </c>
      <c r="Z26" s="57">
        <v>104</v>
      </c>
      <c r="AA26" s="57">
        <v>100</v>
      </c>
      <c r="AB26" s="57">
        <v>92</v>
      </c>
      <c r="AC26" s="57">
        <v>78</v>
      </c>
      <c r="AD26" s="57">
        <v>77</v>
      </c>
      <c r="AE26" s="57">
        <v>95</v>
      </c>
      <c r="AF26" s="57">
        <v>89</v>
      </c>
      <c r="AG26" s="57">
        <v>111</v>
      </c>
      <c r="AH26" s="58">
        <f t="shared" si="31"/>
        <v>2716</v>
      </c>
      <c r="AR26" s="10"/>
      <c r="BX26" s="46"/>
      <c r="BY26" s="46"/>
      <c r="BZ26" s="46"/>
      <c r="CA26" s="46"/>
      <c r="CB26" s="46"/>
      <c r="CC26" s="46"/>
      <c r="CD26" s="46"/>
      <c r="CE26" s="46"/>
      <c r="CF26" s="46"/>
      <c r="CG26" s="46"/>
      <c r="CH26" s="46"/>
    </row>
    <row r="27" spans="1:86" s="53" customFormat="1" ht="12.75" customHeight="1">
      <c r="A27" s="59" t="s">
        <v>14</v>
      </c>
      <c r="B27" s="60" t="s">
        <v>29</v>
      </c>
      <c r="C27" s="61"/>
      <c r="D27" s="62">
        <v>246</v>
      </c>
      <c r="E27" s="47">
        <v>217</v>
      </c>
      <c r="F27" s="47">
        <v>186</v>
      </c>
      <c r="G27" s="47">
        <v>211</v>
      </c>
      <c r="H27" s="47">
        <v>215</v>
      </c>
      <c r="I27" s="47">
        <v>203</v>
      </c>
      <c r="J27" s="47">
        <v>209</v>
      </c>
      <c r="K27" s="47">
        <v>194</v>
      </c>
      <c r="L27" s="47">
        <v>203</v>
      </c>
      <c r="M27" s="47">
        <v>205</v>
      </c>
      <c r="N27" s="47">
        <v>188</v>
      </c>
      <c r="O27" s="47">
        <v>216</v>
      </c>
      <c r="P27" s="47">
        <v>164</v>
      </c>
      <c r="Q27" s="47">
        <v>231</v>
      </c>
      <c r="R27" s="47">
        <v>211</v>
      </c>
      <c r="S27" s="47">
        <v>244</v>
      </c>
      <c r="T27" s="47">
        <v>244</v>
      </c>
      <c r="U27" s="47">
        <v>213</v>
      </c>
      <c r="V27" s="47">
        <v>181</v>
      </c>
      <c r="W27" s="47">
        <v>200</v>
      </c>
      <c r="X27" s="47">
        <v>221</v>
      </c>
      <c r="Y27" s="47">
        <v>238</v>
      </c>
      <c r="Z27" s="47">
        <v>243</v>
      </c>
      <c r="AA27" s="47">
        <v>255</v>
      </c>
      <c r="AB27" s="47">
        <v>224</v>
      </c>
      <c r="AC27" s="47">
        <v>226</v>
      </c>
      <c r="AD27" s="47">
        <v>248</v>
      </c>
      <c r="AE27" s="47">
        <v>221</v>
      </c>
      <c r="AF27" s="47">
        <v>219</v>
      </c>
      <c r="AG27" s="47">
        <v>245</v>
      </c>
      <c r="AH27" s="39">
        <f t="shared" si="31"/>
        <v>6521</v>
      </c>
      <c r="AR27" s="10"/>
      <c r="AS27" s="10"/>
      <c r="AT27" s="10"/>
      <c r="BX27" s="46"/>
      <c r="BY27" s="46"/>
      <c r="BZ27" s="46"/>
      <c r="CA27" s="46"/>
      <c r="CB27" s="46"/>
      <c r="CC27" s="46"/>
      <c r="CD27" s="46"/>
      <c r="CE27" s="46"/>
      <c r="CF27" s="46"/>
      <c r="CG27" s="46"/>
      <c r="CH27" s="46"/>
    </row>
    <row r="28" spans="1:86" s="53" customFormat="1" ht="12.75" customHeight="1">
      <c r="A28" s="59"/>
      <c r="B28" s="63" t="s">
        <v>30</v>
      </c>
      <c r="C28" s="64"/>
      <c r="D28" s="32">
        <v>188</v>
      </c>
      <c r="E28" s="33">
        <v>188</v>
      </c>
      <c r="F28" s="33">
        <v>148</v>
      </c>
      <c r="G28" s="33">
        <v>168</v>
      </c>
      <c r="H28" s="33">
        <v>177</v>
      </c>
      <c r="I28" s="33">
        <v>159</v>
      </c>
      <c r="J28" s="33">
        <v>168</v>
      </c>
      <c r="K28" s="33">
        <v>166</v>
      </c>
      <c r="L28" s="33">
        <v>168</v>
      </c>
      <c r="M28" s="33">
        <v>165</v>
      </c>
      <c r="N28" s="33">
        <v>163</v>
      </c>
      <c r="O28" s="33">
        <v>180</v>
      </c>
      <c r="P28" s="33">
        <v>134</v>
      </c>
      <c r="Q28" s="33">
        <v>183</v>
      </c>
      <c r="R28" s="33">
        <v>173</v>
      </c>
      <c r="S28" s="33">
        <v>189</v>
      </c>
      <c r="T28" s="33">
        <v>188</v>
      </c>
      <c r="U28" s="33">
        <v>171</v>
      </c>
      <c r="V28" s="33">
        <v>143</v>
      </c>
      <c r="W28" s="33">
        <v>163</v>
      </c>
      <c r="X28" s="33">
        <v>190</v>
      </c>
      <c r="Y28" s="33">
        <v>184</v>
      </c>
      <c r="Z28" s="33">
        <v>202</v>
      </c>
      <c r="AA28" s="47">
        <v>212</v>
      </c>
      <c r="AB28" s="47">
        <v>185</v>
      </c>
      <c r="AC28" s="33">
        <v>188</v>
      </c>
      <c r="AD28" s="33">
        <v>216</v>
      </c>
      <c r="AE28" s="47">
        <v>177</v>
      </c>
      <c r="AF28" s="47">
        <v>191</v>
      </c>
      <c r="AG28" s="47">
        <v>212</v>
      </c>
      <c r="AH28" s="34">
        <f t="shared" si="31"/>
        <v>5339</v>
      </c>
      <c r="AR28" s="10"/>
      <c r="AS28" s="10"/>
      <c r="AT28" s="10"/>
      <c r="BX28" s="46"/>
      <c r="BY28" s="46"/>
      <c r="BZ28" s="46"/>
      <c r="CA28" s="46"/>
      <c r="CB28" s="46"/>
      <c r="CC28" s="46"/>
      <c r="CD28" s="46"/>
      <c r="CE28" s="46"/>
      <c r="CF28" s="46"/>
      <c r="CG28" s="46"/>
      <c r="CH28" s="46"/>
    </row>
    <row r="29" spans="1:86" s="53" customFormat="1" ht="12.75" customHeight="1">
      <c r="A29" s="59" t="s">
        <v>16</v>
      </c>
      <c r="B29" s="60" t="s">
        <v>29</v>
      </c>
      <c r="C29" s="61"/>
      <c r="D29" s="62">
        <v>76</v>
      </c>
      <c r="E29" s="47">
        <v>104</v>
      </c>
      <c r="F29" s="47">
        <v>78</v>
      </c>
      <c r="G29" s="47">
        <v>84</v>
      </c>
      <c r="H29" s="47">
        <v>53</v>
      </c>
      <c r="I29" s="47">
        <v>84</v>
      </c>
      <c r="J29" s="47">
        <v>71</v>
      </c>
      <c r="K29" s="47">
        <v>90</v>
      </c>
      <c r="L29" s="47">
        <v>78</v>
      </c>
      <c r="M29" s="47">
        <v>83</v>
      </c>
      <c r="N29" s="47">
        <v>88</v>
      </c>
      <c r="O29" s="47">
        <v>69</v>
      </c>
      <c r="P29" s="47">
        <v>75</v>
      </c>
      <c r="Q29" s="47">
        <v>75</v>
      </c>
      <c r="R29" s="47">
        <v>74</v>
      </c>
      <c r="S29" s="47">
        <v>108</v>
      </c>
      <c r="T29" s="47">
        <v>93</v>
      </c>
      <c r="U29" s="47">
        <v>100</v>
      </c>
      <c r="V29" s="47">
        <v>79</v>
      </c>
      <c r="W29" s="47">
        <v>79</v>
      </c>
      <c r="X29" s="47">
        <v>79</v>
      </c>
      <c r="Y29" s="47">
        <v>76</v>
      </c>
      <c r="Z29" s="47">
        <v>109</v>
      </c>
      <c r="AA29" s="47">
        <v>77</v>
      </c>
      <c r="AB29" s="47">
        <v>99</v>
      </c>
      <c r="AC29" s="47">
        <v>70</v>
      </c>
      <c r="AD29" s="47">
        <v>73</v>
      </c>
      <c r="AE29" s="47">
        <v>70</v>
      </c>
      <c r="AF29" s="47">
        <v>89</v>
      </c>
      <c r="AG29" s="47">
        <v>100</v>
      </c>
      <c r="AH29" s="39">
        <f t="shared" si="31"/>
        <v>2483</v>
      </c>
      <c r="AR29" s="10"/>
      <c r="AS29" s="10"/>
      <c r="AT29" s="10"/>
      <c r="BX29" s="46"/>
      <c r="BY29" s="46"/>
      <c r="BZ29" s="46"/>
      <c r="CA29" s="46"/>
      <c r="CB29" s="46"/>
      <c r="CC29" s="46"/>
      <c r="CD29" s="46"/>
      <c r="CE29" s="46"/>
      <c r="CF29" s="46"/>
      <c r="CG29" s="46"/>
      <c r="CH29" s="46"/>
    </row>
    <row r="30" spans="1:86" s="53" customFormat="1" ht="12.75" customHeight="1">
      <c r="A30" s="59"/>
      <c r="B30" s="63" t="s">
        <v>30</v>
      </c>
      <c r="C30" s="64"/>
      <c r="D30" s="32">
        <v>72</v>
      </c>
      <c r="E30" s="33">
        <v>102</v>
      </c>
      <c r="F30" s="33">
        <v>74</v>
      </c>
      <c r="G30" s="33">
        <v>77</v>
      </c>
      <c r="H30" s="33">
        <v>53</v>
      </c>
      <c r="I30" s="33">
        <v>79</v>
      </c>
      <c r="J30" s="33">
        <v>66</v>
      </c>
      <c r="K30" s="33">
        <v>86</v>
      </c>
      <c r="L30" s="33">
        <v>74</v>
      </c>
      <c r="M30" s="33">
        <v>79</v>
      </c>
      <c r="N30" s="33">
        <v>84</v>
      </c>
      <c r="O30" s="33">
        <v>64</v>
      </c>
      <c r="P30" s="33">
        <v>72</v>
      </c>
      <c r="Q30" s="33">
        <v>70</v>
      </c>
      <c r="R30" s="33">
        <v>70</v>
      </c>
      <c r="S30" s="33">
        <v>103</v>
      </c>
      <c r="T30" s="33">
        <v>86</v>
      </c>
      <c r="U30" s="33">
        <v>96</v>
      </c>
      <c r="V30" s="33">
        <v>78</v>
      </c>
      <c r="W30" s="33">
        <v>75</v>
      </c>
      <c r="X30" s="33">
        <v>76</v>
      </c>
      <c r="Y30" s="33">
        <v>72</v>
      </c>
      <c r="Z30" s="33">
        <v>103</v>
      </c>
      <c r="AA30" s="33">
        <v>75</v>
      </c>
      <c r="AB30" s="33">
        <v>93</v>
      </c>
      <c r="AC30" s="33">
        <v>69</v>
      </c>
      <c r="AD30" s="33">
        <v>73</v>
      </c>
      <c r="AE30" s="33">
        <v>63</v>
      </c>
      <c r="AF30" s="33">
        <v>87</v>
      </c>
      <c r="AG30" s="33">
        <v>95</v>
      </c>
      <c r="AH30" s="34">
        <f t="shared" si="31"/>
        <v>2366</v>
      </c>
      <c r="AR30" s="10"/>
      <c r="AS30" s="10"/>
      <c r="AT30" s="10"/>
      <c r="BX30" s="46"/>
      <c r="BY30" s="46"/>
      <c r="BZ30" s="46"/>
      <c r="CA30" s="46"/>
      <c r="CB30" s="46"/>
      <c r="CC30" s="46"/>
      <c r="CD30" s="46"/>
      <c r="CE30" s="46"/>
      <c r="CF30" s="46"/>
      <c r="CG30" s="46"/>
      <c r="CH30" s="46"/>
    </row>
    <row r="31" spans="1:86" s="53" customFormat="1" ht="12.75" customHeight="1">
      <c r="A31" s="65" t="s">
        <v>17</v>
      </c>
      <c r="B31" s="66" t="s">
        <v>31</v>
      </c>
      <c r="C31" s="61" t="s">
        <v>29</v>
      </c>
      <c r="D31" s="37">
        <v>107</v>
      </c>
      <c r="E31" s="38">
        <v>90</v>
      </c>
      <c r="F31" s="38">
        <v>98</v>
      </c>
      <c r="G31" s="38">
        <v>87</v>
      </c>
      <c r="H31" s="38">
        <v>74</v>
      </c>
      <c r="I31" s="38">
        <v>88</v>
      </c>
      <c r="J31" s="38">
        <v>122</v>
      </c>
      <c r="K31" s="38">
        <v>102</v>
      </c>
      <c r="L31" s="38">
        <v>68</v>
      </c>
      <c r="M31" s="38">
        <v>119</v>
      </c>
      <c r="N31" s="38">
        <v>69</v>
      </c>
      <c r="O31" s="38">
        <v>81</v>
      </c>
      <c r="P31" s="38">
        <v>90</v>
      </c>
      <c r="Q31" s="38">
        <v>104</v>
      </c>
      <c r="R31" s="38">
        <v>96</v>
      </c>
      <c r="S31" s="38">
        <v>95</v>
      </c>
      <c r="T31" s="38">
        <v>110</v>
      </c>
      <c r="U31" s="38">
        <v>93</v>
      </c>
      <c r="V31" s="38">
        <v>105</v>
      </c>
      <c r="W31" s="38">
        <v>84</v>
      </c>
      <c r="X31" s="67">
        <v>115</v>
      </c>
      <c r="Y31" s="67">
        <v>129</v>
      </c>
      <c r="Z31" s="67">
        <v>106</v>
      </c>
      <c r="AA31" s="67">
        <v>128</v>
      </c>
      <c r="AB31" s="67">
        <v>92</v>
      </c>
      <c r="AC31" s="38">
        <v>116</v>
      </c>
      <c r="AD31" s="67">
        <v>114</v>
      </c>
      <c r="AE31" s="67">
        <v>123</v>
      </c>
      <c r="AF31" s="67">
        <v>91</v>
      </c>
      <c r="AG31" s="67">
        <v>123</v>
      </c>
      <c r="AH31" s="39">
        <f t="shared" si="31"/>
        <v>3019</v>
      </c>
      <c r="AR31" s="10"/>
      <c r="AS31" s="10"/>
      <c r="AT31" s="10"/>
      <c r="BX31" s="46"/>
      <c r="BY31" s="46"/>
      <c r="BZ31" s="46"/>
      <c r="CA31" s="46"/>
      <c r="CB31" s="46"/>
      <c r="CC31" s="46"/>
      <c r="CD31" s="46"/>
      <c r="CE31" s="46"/>
      <c r="CF31" s="46"/>
      <c r="CG31" s="46"/>
      <c r="CH31" s="46"/>
    </row>
    <row r="32" spans="1:86" s="53" customFormat="1" ht="12.75" customHeight="1">
      <c r="A32" s="68"/>
      <c r="B32" s="63"/>
      <c r="C32" s="64" t="s">
        <v>30</v>
      </c>
      <c r="D32" s="50">
        <v>106</v>
      </c>
      <c r="E32" s="51">
        <v>90</v>
      </c>
      <c r="F32" s="51">
        <v>97</v>
      </c>
      <c r="G32" s="51">
        <v>85</v>
      </c>
      <c r="H32" s="51">
        <v>74</v>
      </c>
      <c r="I32" s="51">
        <v>86</v>
      </c>
      <c r="J32" s="51">
        <v>112</v>
      </c>
      <c r="K32" s="51">
        <v>100</v>
      </c>
      <c r="L32" s="51">
        <v>67</v>
      </c>
      <c r="M32" s="51">
        <v>118</v>
      </c>
      <c r="N32" s="51">
        <v>67</v>
      </c>
      <c r="O32" s="51">
        <v>79</v>
      </c>
      <c r="P32" s="51">
        <v>89</v>
      </c>
      <c r="Q32" s="51">
        <v>103</v>
      </c>
      <c r="R32" s="51">
        <v>93</v>
      </c>
      <c r="S32" s="51">
        <v>95</v>
      </c>
      <c r="T32" s="51">
        <v>109</v>
      </c>
      <c r="U32" s="51">
        <v>93</v>
      </c>
      <c r="V32" s="51">
        <v>105</v>
      </c>
      <c r="W32" s="51">
        <v>83</v>
      </c>
      <c r="X32" s="69">
        <v>115</v>
      </c>
      <c r="Y32" s="69">
        <v>127</v>
      </c>
      <c r="Z32" s="69">
        <v>106</v>
      </c>
      <c r="AA32" s="69">
        <v>127</v>
      </c>
      <c r="AB32" s="69">
        <v>90</v>
      </c>
      <c r="AC32" s="51">
        <v>114</v>
      </c>
      <c r="AD32" s="69">
        <v>111</v>
      </c>
      <c r="AE32" s="69">
        <v>121</v>
      </c>
      <c r="AF32" s="69">
        <v>90</v>
      </c>
      <c r="AG32" s="69">
        <v>122</v>
      </c>
      <c r="AH32" s="70">
        <f t="shared" si="31"/>
        <v>2974</v>
      </c>
      <c r="AR32" s="10"/>
      <c r="AS32" s="10"/>
      <c r="AT32" s="10"/>
      <c r="BX32" s="46"/>
      <c r="BY32" s="46"/>
      <c r="BZ32" s="46"/>
      <c r="CA32" s="46"/>
      <c r="CB32" s="46"/>
      <c r="CC32" s="46"/>
      <c r="CD32" s="46"/>
      <c r="CE32" s="46"/>
      <c r="CF32" s="46"/>
      <c r="CG32" s="46"/>
      <c r="CH32" s="46"/>
    </row>
    <row r="33" spans="1:86" s="53" customFormat="1" ht="12.75" customHeight="1">
      <c r="A33" s="68"/>
      <c r="B33" s="84" t="s">
        <v>32</v>
      </c>
      <c r="C33" s="242"/>
      <c r="D33" s="56">
        <v>3</v>
      </c>
      <c r="E33" s="57">
        <v>1</v>
      </c>
      <c r="F33" s="57">
        <v>1</v>
      </c>
      <c r="G33" s="57" t="s">
        <v>21</v>
      </c>
      <c r="H33" s="57" t="s">
        <v>21</v>
      </c>
      <c r="I33" s="57">
        <v>1</v>
      </c>
      <c r="J33" s="57">
        <v>1</v>
      </c>
      <c r="K33" s="57" t="s">
        <v>21</v>
      </c>
      <c r="L33" s="57" t="s">
        <v>21</v>
      </c>
      <c r="M33" s="57" t="s">
        <v>21</v>
      </c>
      <c r="N33" s="57" t="s">
        <v>21</v>
      </c>
      <c r="O33" s="57">
        <v>1</v>
      </c>
      <c r="P33" s="57" t="s">
        <v>21</v>
      </c>
      <c r="Q33" s="57">
        <v>1</v>
      </c>
      <c r="R33" s="57">
        <v>4</v>
      </c>
      <c r="S33" s="57">
        <v>1</v>
      </c>
      <c r="T33" s="57">
        <v>1</v>
      </c>
      <c r="U33" s="57">
        <v>2</v>
      </c>
      <c r="V33" s="57" t="s">
        <v>21</v>
      </c>
      <c r="W33" s="57" t="s">
        <v>21</v>
      </c>
      <c r="X33" s="57" t="s">
        <v>21</v>
      </c>
      <c r="Y33" s="57" t="s">
        <v>21</v>
      </c>
      <c r="Z33" s="57">
        <v>2</v>
      </c>
      <c r="AA33" s="57" t="s">
        <v>21</v>
      </c>
      <c r="AB33" s="243">
        <v>1</v>
      </c>
      <c r="AC33" s="57" t="s">
        <v>21</v>
      </c>
      <c r="AD33" s="243" t="s">
        <v>21</v>
      </c>
      <c r="AE33" s="243">
        <v>1</v>
      </c>
      <c r="AF33" s="243" t="s">
        <v>21</v>
      </c>
      <c r="AG33" s="243">
        <v>1</v>
      </c>
      <c r="AH33" s="58">
        <f t="shared" si="31"/>
        <v>22</v>
      </c>
      <c r="AR33" s="10"/>
      <c r="AS33" s="10"/>
      <c r="AT33" s="10"/>
      <c r="BX33" s="46"/>
      <c r="BY33" s="46"/>
      <c r="BZ33" s="46"/>
      <c r="CA33" s="46"/>
      <c r="CB33" s="46"/>
      <c r="CC33" s="46"/>
      <c r="CD33" s="46"/>
      <c r="CE33" s="46"/>
      <c r="CF33" s="46"/>
      <c r="CG33" s="46"/>
      <c r="CH33" s="46"/>
    </row>
    <row r="34" spans="1:86" s="53" customFormat="1" ht="12.75" customHeight="1">
      <c r="A34" s="68"/>
      <c r="B34" s="71" t="s">
        <v>33</v>
      </c>
      <c r="C34" s="98" t="s">
        <v>29</v>
      </c>
      <c r="D34" s="72">
        <v>145</v>
      </c>
      <c r="E34" s="73">
        <v>151</v>
      </c>
      <c r="F34" s="73">
        <v>124</v>
      </c>
      <c r="G34" s="73">
        <v>113</v>
      </c>
      <c r="H34" s="73">
        <v>150</v>
      </c>
      <c r="I34" s="73">
        <v>128</v>
      </c>
      <c r="J34" s="73">
        <v>123</v>
      </c>
      <c r="K34" s="73">
        <v>126</v>
      </c>
      <c r="L34" s="73">
        <v>137</v>
      </c>
      <c r="M34" s="73">
        <v>148</v>
      </c>
      <c r="N34" s="73">
        <v>104</v>
      </c>
      <c r="O34" s="73">
        <v>122</v>
      </c>
      <c r="P34" s="73">
        <v>122</v>
      </c>
      <c r="Q34" s="73">
        <v>126</v>
      </c>
      <c r="R34" s="73">
        <v>110</v>
      </c>
      <c r="S34" s="73">
        <v>148</v>
      </c>
      <c r="T34" s="73">
        <v>165</v>
      </c>
      <c r="U34" s="73">
        <v>148</v>
      </c>
      <c r="V34" s="73">
        <v>138</v>
      </c>
      <c r="W34" s="73">
        <v>132</v>
      </c>
      <c r="X34" s="74">
        <v>3</v>
      </c>
      <c r="Y34" s="74">
        <v>112</v>
      </c>
      <c r="Z34" s="74">
        <v>157</v>
      </c>
      <c r="AA34" s="74">
        <v>129</v>
      </c>
      <c r="AB34" s="74">
        <v>133</v>
      </c>
      <c r="AC34" s="73">
        <v>128</v>
      </c>
      <c r="AD34" s="74">
        <v>137</v>
      </c>
      <c r="AE34" s="74">
        <v>131</v>
      </c>
      <c r="AF34" s="74">
        <v>140</v>
      </c>
      <c r="AG34" s="74">
        <v>153</v>
      </c>
      <c r="AH34" s="75">
        <f t="shared" si="31"/>
        <v>3883</v>
      </c>
      <c r="AR34" s="10"/>
      <c r="AU34" s="10"/>
      <c r="AV34" s="10"/>
      <c r="BX34" s="46"/>
      <c r="BY34" s="46"/>
      <c r="BZ34" s="46"/>
      <c r="CA34" s="46"/>
      <c r="CB34" s="46"/>
      <c r="CC34" s="46"/>
      <c r="CD34" s="46"/>
      <c r="CE34" s="46"/>
      <c r="CF34" s="46"/>
      <c r="CG34" s="46"/>
      <c r="CH34" s="46"/>
    </row>
    <row r="35" spans="1:86" s="53" customFormat="1" ht="12.75" customHeight="1">
      <c r="A35" s="68"/>
      <c r="B35" s="63"/>
      <c r="C35" s="76" t="s">
        <v>30</v>
      </c>
      <c r="D35" s="32">
        <v>143</v>
      </c>
      <c r="E35" s="33">
        <v>149</v>
      </c>
      <c r="F35" s="33">
        <v>120</v>
      </c>
      <c r="G35" s="33">
        <v>111</v>
      </c>
      <c r="H35" s="33">
        <v>140</v>
      </c>
      <c r="I35" s="33">
        <v>124</v>
      </c>
      <c r="J35" s="33">
        <v>119</v>
      </c>
      <c r="K35" s="33">
        <v>119</v>
      </c>
      <c r="L35" s="33">
        <v>133</v>
      </c>
      <c r="M35" s="33">
        <v>143</v>
      </c>
      <c r="N35" s="33">
        <v>103</v>
      </c>
      <c r="O35" s="33">
        <v>119</v>
      </c>
      <c r="P35" s="51">
        <v>119</v>
      </c>
      <c r="Q35" s="51">
        <v>123</v>
      </c>
      <c r="R35" s="51">
        <v>106</v>
      </c>
      <c r="S35" s="51">
        <v>146</v>
      </c>
      <c r="T35" s="51">
        <v>158</v>
      </c>
      <c r="U35" s="51">
        <v>146</v>
      </c>
      <c r="V35" s="51">
        <v>136</v>
      </c>
      <c r="W35" s="51">
        <v>129</v>
      </c>
      <c r="X35" s="69">
        <v>122</v>
      </c>
      <c r="Y35" s="69">
        <v>110</v>
      </c>
      <c r="Z35" s="69">
        <v>155</v>
      </c>
      <c r="AA35" s="69">
        <v>126</v>
      </c>
      <c r="AB35" s="69">
        <v>132</v>
      </c>
      <c r="AC35" s="51">
        <v>125</v>
      </c>
      <c r="AD35" s="69">
        <v>133</v>
      </c>
      <c r="AE35" s="69">
        <v>128</v>
      </c>
      <c r="AF35" s="69">
        <v>135</v>
      </c>
      <c r="AG35" s="69">
        <v>152</v>
      </c>
      <c r="AH35" s="34">
        <f t="shared" si="31"/>
        <v>3904</v>
      </c>
      <c r="AR35" s="10"/>
      <c r="AU35" s="10"/>
      <c r="AV35" s="10"/>
      <c r="BX35" s="46"/>
      <c r="BY35" s="46"/>
      <c r="BZ35" s="46"/>
      <c r="CA35" s="46"/>
      <c r="CB35" s="46"/>
      <c r="CC35" s="46"/>
      <c r="CD35" s="46"/>
      <c r="CE35" s="46"/>
      <c r="CF35" s="46"/>
      <c r="CG35" s="46"/>
      <c r="CH35" s="46"/>
    </row>
    <row r="36" spans="1:86" s="53" customFormat="1" ht="12.75" customHeight="1">
      <c r="A36" s="68"/>
      <c r="B36" s="71" t="s">
        <v>34</v>
      </c>
      <c r="C36" s="76"/>
      <c r="D36" s="72">
        <v>18</v>
      </c>
      <c r="E36" s="73">
        <v>30</v>
      </c>
      <c r="F36" s="73">
        <v>24</v>
      </c>
      <c r="G36" s="73">
        <v>26</v>
      </c>
      <c r="H36" s="73">
        <v>18</v>
      </c>
      <c r="I36" s="73">
        <v>27</v>
      </c>
      <c r="J36" s="73">
        <v>19</v>
      </c>
      <c r="K36" s="73">
        <v>22</v>
      </c>
      <c r="L36" s="73">
        <v>38</v>
      </c>
      <c r="M36" s="73">
        <v>36</v>
      </c>
      <c r="N36" s="73">
        <v>20</v>
      </c>
      <c r="O36" s="73">
        <v>28</v>
      </c>
      <c r="P36" s="73">
        <v>23</v>
      </c>
      <c r="Q36" s="73">
        <v>22</v>
      </c>
      <c r="R36" s="73">
        <v>27</v>
      </c>
      <c r="S36" s="73">
        <v>22</v>
      </c>
      <c r="T36" s="73">
        <v>14</v>
      </c>
      <c r="U36" s="73">
        <v>22</v>
      </c>
      <c r="V36" s="73">
        <v>23</v>
      </c>
      <c r="W36" s="73">
        <v>26</v>
      </c>
      <c r="X36" s="74">
        <v>17</v>
      </c>
      <c r="Y36" s="74">
        <v>23</v>
      </c>
      <c r="Z36" s="74">
        <v>21</v>
      </c>
      <c r="AA36" s="74">
        <v>19</v>
      </c>
      <c r="AB36" s="74">
        <v>21</v>
      </c>
      <c r="AC36" s="73">
        <v>17</v>
      </c>
      <c r="AD36" s="74">
        <v>25</v>
      </c>
      <c r="AE36" s="74">
        <v>17</v>
      </c>
      <c r="AF36" s="74">
        <v>15</v>
      </c>
      <c r="AG36" s="74">
        <v>21</v>
      </c>
      <c r="AH36" s="77">
        <f t="shared" si="31"/>
        <v>681</v>
      </c>
      <c r="AR36" s="10"/>
      <c r="AU36" s="10"/>
      <c r="AV36" s="10"/>
      <c r="BX36" s="46"/>
      <c r="BY36" s="46"/>
      <c r="BZ36" s="46"/>
      <c r="CA36" s="46"/>
      <c r="CB36" s="46"/>
      <c r="CC36" s="46"/>
      <c r="CD36" s="46"/>
      <c r="CE36" s="46"/>
      <c r="CF36" s="46"/>
      <c r="CG36" s="46"/>
      <c r="CH36" s="46"/>
    </row>
    <row r="37" spans="1:86" s="53" customFormat="1" ht="12.75" customHeight="1">
      <c r="A37" s="81" t="s">
        <v>19</v>
      </c>
      <c r="B37" s="60" t="s">
        <v>35</v>
      </c>
      <c r="C37" s="61"/>
      <c r="D37" s="47">
        <v>2</v>
      </c>
      <c r="E37" s="47">
        <v>6</v>
      </c>
      <c r="F37" s="47">
        <v>1</v>
      </c>
      <c r="G37" s="47">
        <v>4</v>
      </c>
      <c r="H37" s="47" t="s">
        <v>21</v>
      </c>
      <c r="I37" s="47">
        <v>5</v>
      </c>
      <c r="J37" s="47">
        <v>4</v>
      </c>
      <c r="K37" s="47">
        <v>1</v>
      </c>
      <c r="L37" s="47">
        <v>1</v>
      </c>
      <c r="M37" s="47">
        <v>5</v>
      </c>
      <c r="N37" s="47">
        <v>2</v>
      </c>
      <c r="O37" s="47">
        <v>6</v>
      </c>
      <c r="P37" s="47">
        <v>7</v>
      </c>
      <c r="Q37" s="47">
        <v>1</v>
      </c>
      <c r="R37" s="47">
        <v>3</v>
      </c>
      <c r="S37" s="47" t="s">
        <v>21</v>
      </c>
      <c r="T37" s="47">
        <v>6</v>
      </c>
      <c r="U37" s="47">
        <v>4</v>
      </c>
      <c r="V37" s="47">
        <v>2</v>
      </c>
      <c r="W37" s="47">
        <v>5</v>
      </c>
      <c r="X37" s="47">
        <v>3</v>
      </c>
      <c r="Y37" s="47">
        <v>2</v>
      </c>
      <c r="Z37" s="47">
        <v>6</v>
      </c>
      <c r="AA37" s="47">
        <v>9</v>
      </c>
      <c r="AB37" s="47">
        <v>3</v>
      </c>
      <c r="AC37" s="47">
        <v>8</v>
      </c>
      <c r="AD37" s="47">
        <v>6</v>
      </c>
      <c r="AE37" s="47">
        <v>4</v>
      </c>
      <c r="AF37" s="47">
        <v>3</v>
      </c>
      <c r="AG37" s="47">
        <v>9</v>
      </c>
      <c r="AH37" s="39">
        <f t="shared" si="31"/>
        <v>118</v>
      </c>
      <c r="AR37" s="10"/>
      <c r="AU37" s="10"/>
      <c r="AV37" s="10"/>
      <c r="AW37" s="10"/>
      <c r="AX37" s="10"/>
      <c r="BX37" s="46"/>
      <c r="BY37" s="46"/>
      <c r="BZ37" s="46"/>
      <c r="CA37" s="46"/>
      <c r="CB37" s="46"/>
      <c r="CC37" s="46"/>
      <c r="CD37" s="46"/>
      <c r="CE37" s="46"/>
      <c r="CF37" s="46"/>
      <c r="CG37" s="46"/>
      <c r="CH37" s="46"/>
    </row>
    <row r="38" spans="1:86" s="53" customFormat="1" ht="12.75" customHeight="1">
      <c r="A38" s="82"/>
      <c r="B38" s="83" t="s">
        <v>36</v>
      </c>
      <c r="C38" s="64"/>
      <c r="D38" s="33">
        <v>19</v>
      </c>
      <c r="E38" s="33">
        <v>31</v>
      </c>
      <c r="F38" s="33">
        <v>34</v>
      </c>
      <c r="G38" s="33">
        <v>23</v>
      </c>
      <c r="H38" s="33">
        <v>23</v>
      </c>
      <c r="I38" s="33">
        <v>25</v>
      </c>
      <c r="J38" s="33">
        <v>18</v>
      </c>
      <c r="K38" s="33">
        <v>21</v>
      </c>
      <c r="L38" s="33">
        <v>27</v>
      </c>
      <c r="M38" s="33">
        <v>23</v>
      </c>
      <c r="N38" s="33">
        <v>34</v>
      </c>
      <c r="O38" s="33">
        <v>34</v>
      </c>
      <c r="P38" s="33">
        <v>40</v>
      </c>
      <c r="Q38" s="33">
        <v>19</v>
      </c>
      <c r="R38" s="33">
        <v>19</v>
      </c>
      <c r="S38" s="33">
        <v>37</v>
      </c>
      <c r="T38" s="33">
        <v>38</v>
      </c>
      <c r="U38" s="33">
        <v>27</v>
      </c>
      <c r="V38" s="33">
        <v>32</v>
      </c>
      <c r="W38" s="33">
        <v>22</v>
      </c>
      <c r="X38" s="33">
        <v>16</v>
      </c>
      <c r="Y38" s="33">
        <v>23</v>
      </c>
      <c r="Z38" s="33">
        <v>37</v>
      </c>
      <c r="AA38" s="33">
        <v>23</v>
      </c>
      <c r="AB38" s="33">
        <v>31</v>
      </c>
      <c r="AC38" s="33">
        <v>28</v>
      </c>
      <c r="AD38" s="33">
        <v>33</v>
      </c>
      <c r="AE38" s="33">
        <v>29</v>
      </c>
      <c r="AF38" s="33">
        <v>30</v>
      </c>
      <c r="AG38" s="33">
        <v>34</v>
      </c>
      <c r="AH38" s="34">
        <f t="shared" si="31"/>
        <v>830</v>
      </c>
      <c r="AW38" s="10"/>
      <c r="AX38" s="10"/>
      <c r="BX38" s="46"/>
      <c r="BY38" s="46"/>
      <c r="BZ38" s="46"/>
      <c r="CA38" s="46"/>
      <c r="CB38" s="46"/>
      <c r="CC38" s="46"/>
      <c r="CD38" s="46"/>
      <c r="CE38" s="46"/>
      <c r="CF38" s="46"/>
      <c r="CG38" s="46"/>
      <c r="CH38" s="46"/>
    </row>
    <row r="39" spans="1:86" s="53" customFormat="1" ht="12.75" customHeight="1">
      <c r="A39" s="54" t="s">
        <v>20</v>
      </c>
      <c r="B39" s="84"/>
      <c r="C39" s="85"/>
      <c r="D39" s="62">
        <v>257</v>
      </c>
      <c r="E39" s="47">
        <v>190</v>
      </c>
      <c r="F39" s="47">
        <v>191</v>
      </c>
      <c r="G39" s="47">
        <v>165</v>
      </c>
      <c r="H39" s="47">
        <v>148</v>
      </c>
      <c r="I39" s="47">
        <v>184</v>
      </c>
      <c r="J39" s="47">
        <v>173</v>
      </c>
      <c r="K39" s="47">
        <v>218</v>
      </c>
      <c r="L39" s="47">
        <v>183</v>
      </c>
      <c r="M39" s="47">
        <v>197</v>
      </c>
      <c r="N39" s="47">
        <v>171</v>
      </c>
      <c r="O39" s="47">
        <v>172</v>
      </c>
      <c r="P39" s="47">
        <v>176</v>
      </c>
      <c r="Q39" s="47">
        <v>175</v>
      </c>
      <c r="R39" s="47">
        <v>241</v>
      </c>
      <c r="S39" s="47">
        <v>183</v>
      </c>
      <c r="T39" s="47">
        <v>186</v>
      </c>
      <c r="U39" s="47">
        <v>221</v>
      </c>
      <c r="V39" s="47">
        <v>178</v>
      </c>
      <c r="W39" s="47">
        <v>160</v>
      </c>
      <c r="X39" s="47">
        <v>168</v>
      </c>
      <c r="Y39" s="47">
        <v>238</v>
      </c>
      <c r="Z39" s="47">
        <v>232</v>
      </c>
      <c r="AA39" s="47">
        <v>209</v>
      </c>
      <c r="AB39" s="47">
        <v>211</v>
      </c>
      <c r="AC39" s="47">
        <v>187</v>
      </c>
      <c r="AD39" s="47">
        <v>200</v>
      </c>
      <c r="AE39" s="47">
        <v>228</v>
      </c>
      <c r="AF39" s="47">
        <v>140</v>
      </c>
      <c r="AG39" s="47">
        <v>216</v>
      </c>
      <c r="AH39" s="70">
        <f t="shared" si="31"/>
        <v>5798</v>
      </c>
      <c r="AW39" s="10"/>
      <c r="AX39" s="10"/>
      <c r="BX39" s="46"/>
      <c r="BY39" s="46"/>
      <c r="BZ39" s="46"/>
      <c r="CA39" s="46"/>
      <c r="CB39" s="46"/>
      <c r="CC39" s="46"/>
      <c r="CD39" s="46"/>
      <c r="CE39" s="46"/>
      <c r="CF39" s="46"/>
      <c r="CG39" s="46"/>
      <c r="CH39" s="46"/>
    </row>
    <row r="40" spans="1:86"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70">
        <f t="shared" si="31"/>
        <v>0</v>
      </c>
      <c r="AW40" s="10"/>
      <c r="AX40" s="10"/>
      <c r="BX40" s="46"/>
      <c r="BY40" s="46"/>
      <c r="BZ40" s="46"/>
      <c r="CA40" s="46"/>
      <c r="CB40" s="46"/>
      <c r="CC40" s="46"/>
      <c r="CD40" s="46"/>
      <c r="CE40" s="46"/>
      <c r="CF40" s="46"/>
      <c r="CG40" s="46"/>
      <c r="CH40" s="46"/>
    </row>
    <row r="41" spans="1:86" s="53" customFormat="1" ht="12.75" customHeight="1">
      <c r="A41" s="81" t="s">
        <v>23</v>
      </c>
      <c r="B41" s="60" t="s">
        <v>33</v>
      </c>
      <c r="C41" s="61"/>
      <c r="D41" s="38">
        <v>77</v>
      </c>
      <c r="E41" s="38">
        <v>107</v>
      </c>
      <c r="F41" s="38">
        <v>105</v>
      </c>
      <c r="G41" s="38">
        <v>94</v>
      </c>
      <c r="H41" s="38">
        <v>89</v>
      </c>
      <c r="I41" s="38">
        <v>102</v>
      </c>
      <c r="J41" s="38">
        <v>74</v>
      </c>
      <c r="K41" s="38">
        <v>64</v>
      </c>
      <c r="L41" s="38">
        <v>79</v>
      </c>
      <c r="M41" s="38">
        <v>29</v>
      </c>
      <c r="N41" s="38">
        <v>111</v>
      </c>
      <c r="O41" s="38">
        <v>90</v>
      </c>
      <c r="P41" s="38">
        <v>90</v>
      </c>
      <c r="Q41" s="38">
        <v>71</v>
      </c>
      <c r="R41" s="38">
        <v>80</v>
      </c>
      <c r="S41" s="38">
        <v>105</v>
      </c>
      <c r="T41" s="38">
        <v>82</v>
      </c>
      <c r="U41" s="38">
        <v>105</v>
      </c>
      <c r="V41" s="38">
        <v>90</v>
      </c>
      <c r="W41" s="38">
        <v>94</v>
      </c>
      <c r="X41" s="38">
        <v>63</v>
      </c>
      <c r="Y41" s="38">
        <v>75</v>
      </c>
      <c r="Z41" s="38">
        <v>106</v>
      </c>
      <c r="AA41" s="38">
        <v>106</v>
      </c>
      <c r="AB41" s="38">
        <v>94</v>
      </c>
      <c r="AC41" s="38">
        <v>102</v>
      </c>
      <c r="AD41" s="38">
        <v>99</v>
      </c>
      <c r="AE41" s="38">
        <v>77</v>
      </c>
      <c r="AF41" s="38">
        <v>78</v>
      </c>
      <c r="AG41" s="38">
        <v>104</v>
      </c>
      <c r="AH41" s="39">
        <f t="shared" si="31"/>
        <v>2642</v>
      </c>
      <c r="BX41" s="46"/>
      <c r="BY41" s="46"/>
      <c r="BZ41" s="46"/>
      <c r="CA41" s="46"/>
      <c r="CB41" s="46"/>
      <c r="CC41" s="46"/>
      <c r="CD41" s="46"/>
      <c r="CE41" s="46"/>
      <c r="CF41" s="46"/>
      <c r="CG41" s="46"/>
      <c r="CH41" s="46"/>
    </row>
    <row r="42" spans="1:86" s="53" customFormat="1" ht="12.75" customHeight="1">
      <c r="A42" s="82"/>
      <c r="B42" s="83" t="s">
        <v>31</v>
      </c>
      <c r="C42" s="64"/>
      <c r="D42" s="33">
        <v>71</v>
      </c>
      <c r="E42" s="33">
        <v>68</v>
      </c>
      <c r="F42" s="33">
        <v>65</v>
      </c>
      <c r="G42" s="33">
        <v>56</v>
      </c>
      <c r="H42" s="33">
        <v>60</v>
      </c>
      <c r="I42" s="33">
        <v>73</v>
      </c>
      <c r="J42" s="33">
        <v>66</v>
      </c>
      <c r="K42" s="33">
        <v>59</v>
      </c>
      <c r="L42" s="33">
        <v>64</v>
      </c>
      <c r="M42" s="33">
        <v>73</v>
      </c>
      <c r="N42" s="33">
        <v>65</v>
      </c>
      <c r="O42" s="33">
        <v>63</v>
      </c>
      <c r="P42" s="33">
        <v>65</v>
      </c>
      <c r="Q42" s="33">
        <v>50</v>
      </c>
      <c r="R42" s="33">
        <v>49</v>
      </c>
      <c r="S42" s="33">
        <v>64</v>
      </c>
      <c r="T42" s="33">
        <v>78</v>
      </c>
      <c r="U42" s="33">
        <v>54</v>
      </c>
      <c r="V42" s="33">
        <v>73</v>
      </c>
      <c r="W42" s="33">
        <v>64</v>
      </c>
      <c r="X42" s="33">
        <v>68</v>
      </c>
      <c r="Y42" s="33">
        <v>61</v>
      </c>
      <c r="Z42" s="33">
        <v>71</v>
      </c>
      <c r="AA42" s="33">
        <v>76</v>
      </c>
      <c r="AB42" s="33">
        <v>64</v>
      </c>
      <c r="AC42" s="33">
        <v>75</v>
      </c>
      <c r="AD42" s="33">
        <v>63</v>
      </c>
      <c r="AE42" s="33">
        <v>66</v>
      </c>
      <c r="AF42" s="33">
        <v>69</v>
      </c>
      <c r="AG42" s="33">
        <v>77</v>
      </c>
      <c r="AH42" s="34">
        <f t="shared" si="31"/>
        <v>1970</v>
      </c>
      <c r="BX42" s="46"/>
      <c r="BY42" s="46"/>
      <c r="BZ42" s="46"/>
      <c r="CA42" s="46"/>
      <c r="CB42" s="46"/>
      <c r="CC42" s="46"/>
      <c r="CD42" s="46"/>
      <c r="CE42" s="46"/>
      <c r="CF42" s="46"/>
      <c r="CG42" s="46"/>
      <c r="CH42" s="46"/>
    </row>
    <row r="43" spans="1:86" s="10" customFormat="1" ht="12.75" customHeight="1">
      <c r="A43" s="81" t="s">
        <v>37</v>
      </c>
      <c r="B43" s="60" t="s">
        <v>33</v>
      </c>
      <c r="C43" s="61"/>
      <c r="D43" s="47">
        <v>104</v>
      </c>
      <c r="E43" s="47">
        <v>141</v>
      </c>
      <c r="F43" s="47">
        <v>108</v>
      </c>
      <c r="G43" s="47">
        <v>115</v>
      </c>
      <c r="H43" s="47">
        <v>102</v>
      </c>
      <c r="I43" s="47">
        <v>96</v>
      </c>
      <c r="J43" s="47">
        <v>101</v>
      </c>
      <c r="K43" s="47">
        <v>102</v>
      </c>
      <c r="L43" s="47">
        <v>99</v>
      </c>
      <c r="M43" s="47">
        <v>97</v>
      </c>
      <c r="N43" s="47">
        <v>120</v>
      </c>
      <c r="O43" s="47">
        <v>103</v>
      </c>
      <c r="P43" s="47">
        <v>117</v>
      </c>
      <c r="Q43" s="47">
        <v>103</v>
      </c>
      <c r="R43" s="47">
        <v>117</v>
      </c>
      <c r="S43" s="47">
        <v>147</v>
      </c>
      <c r="T43" s="47">
        <v>126</v>
      </c>
      <c r="U43" s="47">
        <v>113</v>
      </c>
      <c r="V43" s="47">
        <v>111</v>
      </c>
      <c r="W43" s="47">
        <v>125</v>
      </c>
      <c r="X43" s="47">
        <v>102</v>
      </c>
      <c r="Y43" s="47">
        <v>121</v>
      </c>
      <c r="Z43" s="47">
        <v>157</v>
      </c>
      <c r="AA43" s="47">
        <v>125</v>
      </c>
      <c r="AB43" s="47">
        <v>75</v>
      </c>
      <c r="AC43" s="47">
        <v>85</v>
      </c>
      <c r="AD43" s="47">
        <v>82</v>
      </c>
      <c r="AE43" s="47">
        <v>73</v>
      </c>
      <c r="AF43" s="47">
        <v>68</v>
      </c>
      <c r="AG43" s="47">
        <v>84</v>
      </c>
      <c r="AH43" s="39">
        <f t="shared" si="31"/>
        <v>3219</v>
      </c>
      <c r="AS43" s="53"/>
      <c r="AT43" s="53"/>
      <c r="AU43" s="53"/>
      <c r="AV43" s="53"/>
      <c r="AW43" s="53"/>
      <c r="AX43" s="53"/>
      <c r="BX43" s="11"/>
      <c r="BY43" s="11"/>
      <c r="BZ43" s="11"/>
      <c r="CA43" s="11"/>
      <c r="CB43" s="11"/>
      <c r="CC43" s="11"/>
      <c r="CD43" s="11"/>
      <c r="CE43" s="11"/>
      <c r="CF43" s="11"/>
      <c r="CG43" s="11"/>
      <c r="CH43" s="11"/>
    </row>
    <row r="44" spans="1:86" s="10" customFormat="1" ht="12.75" customHeight="1">
      <c r="A44" s="86"/>
      <c r="B44" s="87" t="s">
        <v>31</v>
      </c>
      <c r="C44" s="88"/>
      <c r="D44" s="33">
        <v>58</v>
      </c>
      <c r="E44" s="33">
        <v>72</v>
      </c>
      <c r="F44" s="33">
        <v>56</v>
      </c>
      <c r="G44" s="33">
        <v>60</v>
      </c>
      <c r="H44" s="33">
        <v>62</v>
      </c>
      <c r="I44" s="33">
        <v>53</v>
      </c>
      <c r="J44" s="33">
        <v>54</v>
      </c>
      <c r="K44" s="33">
        <v>62</v>
      </c>
      <c r="L44" s="33">
        <v>57</v>
      </c>
      <c r="M44" s="33">
        <v>54</v>
      </c>
      <c r="N44" s="33">
        <v>84</v>
      </c>
      <c r="O44" s="33">
        <v>65</v>
      </c>
      <c r="P44" s="33">
        <v>79</v>
      </c>
      <c r="Q44" s="33">
        <v>65</v>
      </c>
      <c r="R44" s="33">
        <v>73</v>
      </c>
      <c r="S44" s="33">
        <v>87</v>
      </c>
      <c r="T44" s="33">
        <v>86</v>
      </c>
      <c r="U44" s="33">
        <v>74</v>
      </c>
      <c r="V44" s="33">
        <v>72</v>
      </c>
      <c r="W44" s="33">
        <v>74</v>
      </c>
      <c r="X44" s="33">
        <v>60</v>
      </c>
      <c r="Y44" s="33">
        <v>72</v>
      </c>
      <c r="Z44" s="33">
        <v>106</v>
      </c>
      <c r="AA44" s="33">
        <v>64</v>
      </c>
      <c r="AB44" s="33">
        <v>56</v>
      </c>
      <c r="AC44" s="33">
        <v>56</v>
      </c>
      <c r="AD44" s="33">
        <v>57</v>
      </c>
      <c r="AE44" s="33">
        <v>60</v>
      </c>
      <c r="AF44" s="33">
        <v>57</v>
      </c>
      <c r="AG44" s="33">
        <v>67</v>
      </c>
      <c r="AH44" s="45">
        <f t="shared" si="31"/>
        <v>2002</v>
      </c>
      <c r="AS44" s="53"/>
      <c r="AT44" s="53"/>
      <c r="AU44" s="53"/>
      <c r="AV44" s="53"/>
      <c r="AW44" s="53"/>
      <c r="AX44" s="53"/>
      <c r="BX44" s="11"/>
      <c r="BY44" s="11"/>
      <c r="BZ44" s="11"/>
      <c r="CA44" s="11"/>
      <c r="CB44" s="11"/>
      <c r="CC44" s="11"/>
      <c r="CD44" s="11"/>
      <c r="CE44" s="11"/>
      <c r="CF44" s="11"/>
      <c r="CG44" s="11"/>
      <c r="CH44" s="11"/>
    </row>
    <row r="45" spans="1:86"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91"/>
      <c r="AS45" s="53"/>
      <c r="AT45" s="53"/>
      <c r="AU45" s="53"/>
      <c r="AV45" s="53"/>
      <c r="AW45" s="53"/>
      <c r="AX45" s="53"/>
      <c r="BX45" s="11"/>
      <c r="BY45" s="11"/>
      <c r="BZ45" s="11"/>
      <c r="CA45" s="11"/>
      <c r="CB45" s="11"/>
      <c r="CC45" s="11"/>
      <c r="CD45" s="11"/>
      <c r="CE45" s="11"/>
      <c r="CF45" s="11"/>
      <c r="CG45" s="11"/>
      <c r="CH45" s="11"/>
    </row>
    <row r="46" spans="1:86" s="53" customFormat="1" ht="12.75" customHeight="1">
      <c r="A46" s="92" t="s">
        <v>39</v>
      </c>
      <c r="B46" s="93" t="s">
        <v>9</v>
      </c>
      <c r="C46" s="94"/>
      <c r="D46" s="24" t="s">
        <v>21</v>
      </c>
      <c r="E46" s="25">
        <v>1</v>
      </c>
      <c r="F46" s="25" t="s">
        <v>21</v>
      </c>
      <c r="G46" s="25" t="s">
        <v>21</v>
      </c>
      <c r="H46" s="25" t="s">
        <v>21</v>
      </c>
      <c r="I46" s="25" t="s">
        <v>21</v>
      </c>
      <c r="J46" s="25">
        <v>3</v>
      </c>
      <c r="K46" s="25" t="s">
        <v>21</v>
      </c>
      <c r="L46" s="25" t="s">
        <v>21</v>
      </c>
      <c r="M46" s="25">
        <v>1</v>
      </c>
      <c r="N46" s="25">
        <v>2</v>
      </c>
      <c r="O46" s="25" t="s">
        <v>21</v>
      </c>
      <c r="P46" s="25" t="s">
        <v>21</v>
      </c>
      <c r="Q46" s="25">
        <v>1</v>
      </c>
      <c r="R46" s="25">
        <v>4</v>
      </c>
      <c r="S46" s="25">
        <v>1</v>
      </c>
      <c r="T46" s="25">
        <v>2</v>
      </c>
      <c r="U46" s="25">
        <v>1</v>
      </c>
      <c r="V46" s="25">
        <v>1</v>
      </c>
      <c r="W46" s="25" t="s">
        <v>21</v>
      </c>
      <c r="X46" s="25">
        <v>1</v>
      </c>
      <c r="Y46" s="25">
        <v>2</v>
      </c>
      <c r="Z46" s="25" t="s">
        <v>21</v>
      </c>
      <c r="AA46" s="25">
        <v>1</v>
      </c>
      <c r="AB46" s="25" t="s">
        <v>21</v>
      </c>
      <c r="AC46" s="25" t="s">
        <v>21</v>
      </c>
      <c r="AD46" s="25">
        <v>1</v>
      </c>
      <c r="AE46" s="25">
        <v>1</v>
      </c>
      <c r="AF46" s="25">
        <v>1</v>
      </c>
      <c r="AG46" s="25">
        <v>2</v>
      </c>
      <c r="AH46" s="225">
        <f>SUM(D46:AG54)</f>
        <v>85</v>
      </c>
      <c r="BX46" s="46"/>
      <c r="BY46" s="46"/>
      <c r="BZ46" s="46"/>
      <c r="CA46" s="46"/>
      <c r="CB46" s="46"/>
      <c r="CC46" s="46"/>
      <c r="CD46" s="46"/>
      <c r="CE46" s="46"/>
      <c r="CF46" s="46"/>
      <c r="CG46" s="46"/>
      <c r="CH46" s="46"/>
    </row>
    <row r="47" spans="1:86" s="53" customFormat="1" ht="12.75" customHeight="1">
      <c r="A47" s="96" t="s">
        <v>40</v>
      </c>
      <c r="B47" s="97" t="s">
        <v>12</v>
      </c>
      <c r="C47" s="98"/>
      <c r="D47" s="72" t="s">
        <v>21</v>
      </c>
      <c r="E47" s="73" t="s">
        <v>21</v>
      </c>
      <c r="F47" s="73" t="s">
        <v>21</v>
      </c>
      <c r="G47" s="73" t="s">
        <v>21</v>
      </c>
      <c r="H47" s="73" t="s">
        <v>21</v>
      </c>
      <c r="I47" s="73" t="s">
        <v>21</v>
      </c>
      <c r="J47" s="73"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t="s">
        <v>21</v>
      </c>
      <c r="Z47" s="73" t="s">
        <v>21</v>
      </c>
      <c r="AA47" s="73" t="s">
        <v>21</v>
      </c>
      <c r="AB47" s="73" t="s">
        <v>21</v>
      </c>
      <c r="AC47" s="73" t="s">
        <v>21</v>
      </c>
      <c r="AD47" s="73" t="s">
        <v>21</v>
      </c>
      <c r="AE47" s="73" t="s">
        <v>21</v>
      </c>
      <c r="AF47" s="73" t="s">
        <v>21</v>
      </c>
      <c r="AG47" s="73" t="s">
        <v>21</v>
      </c>
      <c r="AH47" s="225"/>
      <c r="BX47" s="46"/>
      <c r="BY47" s="46"/>
      <c r="BZ47" s="46"/>
      <c r="CA47" s="46"/>
      <c r="CB47" s="46"/>
      <c r="CC47" s="46"/>
      <c r="CD47" s="46"/>
      <c r="CE47" s="46"/>
      <c r="CF47" s="46"/>
      <c r="CG47" s="46"/>
      <c r="CH47" s="46"/>
    </row>
    <row r="48" spans="1:86" s="53" customFormat="1" ht="12.75" customHeight="1">
      <c r="A48" s="96" t="s">
        <v>41</v>
      </c>
      <c r="B48" s="97" t="s">
        <v>14</v>
      </c>
      <c r="C48" s="98"/>
      <c r="D48" s="72">
        <v>1</v>
      </c>
      <c r="E48" s="73" t="s">
        <v>21</v>
      </c>
      <c r="F48" s="73" t="s">
        <v>21</v>
      </c>
      <c r="G48" s="73" t="s">
        <v>21</v>
      </c>
      <c r="H48" s="73" t="s">
        <v>21</v>
      </c>
      <c r="I48" s="73" t="s">
        <v>21</v>
      </c>
      <c r="J48" s="73" t="s">
        <v>21</v>
      </c>
      <c r="K48" s="73" t="s">
        <v>21</v>
      </c>
      <c r="L48" s="73" t="s">
        <v>21</v>
      </c>
      <c r="M48" s="73" t="s">
        <v>21</v>
      </c>
      <c r="N48" s="73" t="s">
        <v>21</v>
      </c>
      <c r="O48" s="73" t="s">
        <v>21</v>
      </c>
      <c r="P48" s="73" t="s">
        <v>21</v>
      </c>
      <c r="Q48" s="73" t="s">
        <v>21</v>
      </c>
      <c r="R48" s="73" t="s">
        <v>21</v>
      </c>
      <c r="S48" s="73" t="s">
        <v>21</v>
      </c>
      <c r="T48" s="73" t="s">
        <v>21</v>
      </c>
      <c r="U48" s="73" t="s">
        <v>21</v>
      </c>
      <c r="V48" s="73">
        <v>1</v>
      </c>
      <c r="W48" s="73" t="s">
        <v>21</v>
      </c>
      <c r="X48" s="73" t="s">
        <v>21</v>
      </c>
      <c r="Y48" s="73" t="s">
        <v>21</v>
      </c>
      <c r="Z48" s="73" t="s">
        <v>21</v>
      </c>
      <c r="AA48" s="73" t="s">
        <v>21</v>
      </c>
      <c r="AB48" s="73" t="s">
        <v>21</v>
      </c>
      <c r="AC48" s="73" t="s">
        <v>21</v>
      </c>
      <c r="AD48" s="73" t="s">
        <v>21</v>
      </c>
      <c r="AE48" s="73" t="s">
        <v>21</v>
      </c>
      <c r="AF48" s="73" t="s">
        <v>21</v>
      </c>
      <c r="AG48" s="73" t="s">
        <v>21</v>
      </c>
      <c r="AH48" s="225"/>
      <c r="BX48" s="46"/>
      <c r="BY48" s="46"/>
      <c r="BZ48" s="46"/>
      <c r="CA48" s="46"/>
      <c r="CB48" s="46"/>
      <c r="CC48" s="46"/>
      <c r="CD48" s="46"/>
      <c r="CE48" s="46"/>
      <c r="CF48" s="46"/>
      <c r="CG48" s="46"/>
      <c r="CH48" s="46"/>
    </row>
    <row r="49" spans="1:86" s="53" customFormat="1" ht="12.75" customHeight="1">
      <c r="A49" s="96" t="s">
        <v>42</v>
      </c>
      <c r="B49" s="97" t="s">
        <v>16</v>
      </c>
      <c r="C49" s="98"/>
      <c r="D49" s="72" t="s">
        <v>21</v>
      </c>
      <c r="E49" s="73" t="s">
        <v>21</v>
      </c>
      <c r="F49" s="73" t="s">
        <v>21</v>
      </c>
      <c r="G49" s="73" t="s">
        <v>21</v>
      </c>
      <c r="H49" s="73" t="s">
        <v>21</v>
      </c>
      <c r="I49" s="73" t="s">
        <v>21</v>
      </c>
      <c r="J49" s="73">
        <v>1</v>
      </c>
      <c r="K49" s="73">
        <v>1</v>
      </c>
      <c r="L49" s="73" t="s">
        <v>21</v>
      </c>
      <c r="M49" s="73" t="s">
        <v>21</v>
      </c>
      <c r="N49" s="73" t="s">
        <v>21</v>
      </c>
      <c r="O49" s="73" t="s">
        <v>21</v>
      </c>
      <c r="P49" s="73" t="s">
        <v>21</v>
      </c>
      <c r="Q49" s="73" t="s">
        <v>21</v>
      </c>
      <c r="R49" s="73">
        <v>1</v>
      </c>
      <c r="S49" s="73" t="s">
        <v>21</v>
      </c>
      <c r="T49" s="73">
        <v>3</v>
      </c>
      <c r="U49" s="73" t="s">
        <v>21</v>
      </c>
      <c r="V49" s="73" t="s">
        <v>21</v>
      </c>
      <c r="W49" s="73" t="s">
        <v>21</v>
      </c>
      <c r="X49" s="73" t="s">
        <v>21</v>
      </c>
      <c r="Y49" s="73" t="s">
        <v>21</v>
      </c>
      <c r="Z49" s="73" t="s">
        <v>21</v>
      </c>
      <c r="AA49" s="73" t="s">
        <v>21</v>
      </c>
      <c r="AB49" s="73" t="s">
        <v>21</v>
      </c>
      <c r="AC49" s="73" t="s">
        <v>21</v>
      </c>
      <c r="AD49" s="73" t="s">
        <v>21</v>
      </c>
      <c r="AE49" s="73" t="s">
        <v>21</v>
      </c>
      <c r="AF49" s="73">
        <v>2</v>
      </c>
      <c r="AG49" s="73" t="s">
        <v>21</v>
      </c>
      <c r="AH49" s="225"/>
      <c r="BX49" s="46"/>
      <c r="BY49" s="46"/>
      <c r="BZ49" s="46"/>
      <c r="CA49" s="46"/>
      <c r="CB49" s="46"/>
      <c r="CC49" s="46"/>
      <c r="CD49" s="46"/>
      <c r="CE49" s="46"/>
      <c r="CF49" s="46"/>
      <c r="CG49" s="46"/>
      <c r="CH49" s="46"/>
    </row>
    <row r="50" spans="1:86" s="53" customFormat="1" ht="12.75" customHeight="1">
      <c r="A50" s="96"/>
      <c r="B50" s="97" t="s">
        <v>17</v>
      </c>
      <c r="C50" s="98"/>
      <c r="D50" s="72">
        <v>1</v>
      </c>
      <c r="E50" s="73" t="s">
        <v>21</v>
      </c>
      <c r="F50" s="73">
        <v>1</v>
      </c>
      <c r="G50" s="73" t="s">
        <v>21</v>
      </c>
      <c r="H50" s="73" t="s">
        <v>21</v>
      </c>
      <c r="I50" s="73">
        <v>1</v>
      </c>
      <c r="J50" s="73">
        <v>7</v>
      </c>
      <c r="K50" s="73" t="s">
        <v>21</v>
      </c>
      <c r="L50" s="73">
        <v>1</v>
      </c>
      <c r="M50" s="73">
        <v>1</v>
      </c>
      <c r="N50" s="73" t="s">
        <v>21</v>
      </c>
      <c r="O50" s="73" t="s">
        <v>21</v>
      </c>
      <c r="P50" s="73">
        <v>1</v>
      </c>
      <c r="Q50" s="73" t="s">
        <v>21</v>
      </c>
      <c r="R50" s="73">
        <v>2</v>
      </c>
      <c r="S50" s="73">
        <v>3</v>
      </c>
      <c r="T50" s="73" t="s">
        <v>21</v>
      </c>
      <c r="U50" s="73" t="s">
        <v>21</v>
      </c>
      <c r="V50" s="73" t="s">
        <v>21</v>
      </c>
      <c r="W50" s="73" t="s">
        <v>21</v>
      </c>
      <c r="X50" s="73">
        <v>2</v>
      </c>
      <c r="Y50" s="73" t="s">
        <v>21</v>
      </c>
      <c r="Z50" s="73" t="s">
        <v>21</v>
      </c>
      <c r="AA50" s="73" t="s">
        <v>21</v>
      </c>
      <c r="AB50" s="73" t="s">
        <v>21</v>
      </c>
      <c r="AC50" s="73" t="s">
        <v>21</v>
      </c>
      <c r="AD50" s="73">
        <v>2</v>
      </c>
      <c r="AE50" s="73">
        <v>1</v>
      </c>
      <c r="AF50" s="73">
        <v>1</v>
      </c>
      <c r="AG50" s="73" t="s">
        <v>21</v>
      </c>
      <c r="AH50" s="225"/>
      <c r="BX50" s="46"/>
      <c r="BY50" s="46"/>
      <c r="BZ50" s="46"/>
      <c r="CA50" s="46"/>
      <c r="CB50" s="46"/>
      <c r="CC50" s="46"/>
      <c r="CD50" s="46"/>
      <c r="CE50" s="46"/>
      <c r="CF50" s="46"/>
      <c r="CG50" s="46"/>
      <c r="CH50" s="46"/>
    </row>
    <row r="51" spans="1:86" s="53" customFormat="1" ht="12.75" customHeight="1">
      <c r="A51" s="96"/>
      <c r="B51" s="99" t="s">
        <v>20</v>
      </c>
      <c r="C51" s="76"/>
      <c r="D51" s="50" t="s">
        <v>21</v>
      </c>
      <c r="E51" s="51" t="s">
        <v>21</v>
      </c>
      <c r="F51" s="51" t="s">
        <v>21</v>
      </c>
      <c r="G51" s="51" t="s">
        <v>21</v>
      </c>
      <c r="H51" s="51" t="s">
        <v>21</v>
      </c>
      <c r="I51" s="51" t="s">
        <v>21</v>
      </c>
      <c r="J51" s="51" t="s">
        <v>21</v>
      </c>
      <c r="K51" s="51" t="s">
        <v>21</v>
      </c>
      <c r="L51" s="51" t="s">
        <v>21</v>
      </c>
      <c r="M51" s="51" t="s">
        <v>21</v>
      </c>
      <c r="N51" s="51" t="s">
        <v>21</v>
      </c>
      <c r="O51" s="51" t="s">
        <v>21</v>
      </c>
      <c r="P51" s="51" t="s">
        <v>21</v>
      </c>
      <c r="Q51" s="51">
        <v>1</v>
      </c>
      <c r="R51" s="51" t="s">
        <v>21</v>
      </c>
      <c r="S51" s="51" t="s">
        <v>21</v>
      </c>
      <c r="T51" s="51" t="s">
        <v>21</v>
      </c>
      <c r="U51" s="51" t="s">
        <v>21</v>
      </c>
      <c r="V51" s="51" t="s">
        <v>21</v>
      </c>
      <c r="W51" s="73" t="s">
        <v>21</v>
      </c>
      <c r="X51" s="73" t="s">
        <v>21</v>
      </c>
      <c r="Y51" s="73" t="s">
        <v>21</v>
      </c>
      <c r="Z51" s="51" t="s">
        <v>21</v>
      </c>
      <c r="AA51" s="51" t="s">
        <v>21</v>
      </c>
      <c r="AB51" s="51" t="s">
        <v>21</v>
      </c>
      <c r="AC51" s="51" t="s">
        <v>21</v>
      </c>
      <c r="AD51" s="51" t="s">
        <v>21</v>
      </c>
      <c r="AE51" s="51" t="s">
        <v>21</v>
      </c>
      <c r="AF51" s="51" t="s">
        <v>21</v>
      </c>
      <c r="AG51" s="51">
        <v>1</v>
      </c>
      <c r="AH51" s="225"/>
      <c r="BX51" s="46"/>
      <c r="BY51" s="46"/>
      <c r="BZ51" s="46"/>
      <c r="CA51" s="46"/>
      <c r="CB51" s="46"/>
      <c r="CC51" s="46"/>
      <c r="CD51" s="46"/>
      <c r="CE51" s="46"/>
      <c r="CF51" s="46"/>
      <c r="CG51" s="46"/>
      <c r="CH51" s="46"/>
    </row>
    <row r="52" spans="1:86"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25"/>
      <c r="BX52" s="46"/>
      <c r="BY52" s="46"/>
      <c r="BZ52" s="46"/>
      <c r="CA52" s="46"/>
      <c r="CB52" s="46"/>
      <c r="CC52" s="46"/>
      <c r="CD52" s="46"/>
      <c r="CE52" s="46"/>
      <c r="CF52" s="46"/>
      <c r="CG52" s="46"/>
      <c r="CH52" s="46"/>
    </row>
    <row r="53" spans="1:86" s="53" customFormat="1" ht="12.75" customHeight="1">
      <c r="A53" s="96"/>
      <c r="B53" s="97" t="s">
        <v>23</v>
      </c>
      <c r="C53" s="98"/>
      <c r="D53" s="245">
        <v>2</v>
      </c>
      <c r="E53" s="104" t="s">
        <v>21</v>
      </c>
      <c r="F53" s="104">
        <v>1</v>
      </c>
      <c r="G53" s="104" t="s">
        <v>21</v>
      </c>
      <c r="H53" s="104" t="s">
        <v>21</v>
      </c>
      <c r="I53" s="104" t="s">
        <v>21</v>
      </c>
      <c r="J53" s="104">
        <v>1</v>
      </c>
      <c r="K53" s="104" t="s">
        <v>21</v>
      </c>
      <c r="L53" s="104" t="s">
        <v>21</v>
      </c>
      <c r="M53" s="104" t="s">
        <v>21</v>
      </c>
      <c r="N53" s="104">
        <v>1</v>
      </c>
      <c r="O53" s="104" t="s">
        <v>21</v>
      </c>
      <c r="P53" s="104" t="s">
        <v>21</v>
      </c>
      <c r="Q53" s="104">
        <v>1</v>
      </c>
      <c r="R53" s="104">
        <v>1</v>
      </c>
      <c r="S53" s="104" t="s">
        <v>21</v>
      </c>
      <c r="T53" s="104" t="s">
        <v>21</v>
      </c>
      <c r="U53" s="104">
        <v>1</v>
      </c>
      <c r="V53" s="104" t="s">
        <v>21</v>
      </c>
      <c r="W53" s="104" t="s">
        <v>21</v>
      </c>
      <c r="X53" s="104" t="s">
        <v>21</v>
      </c>
      <c r="Y53" s="104" t="s">
        <v>21</v>
      </c>
      <c r="Z53" s="104" t="s">
        <v>21</v>
      </c>
      <c r="AA53" s="104" t="s">
        <v>21</v>
      </c>
      <c r="AB53" s="104" t="s">
        <v>21</v>
      </c>
      <c r="AC53" s="104">
        <v>1</v>
      </c>
      <c r="AD53" s="104">
        <v>1</v>
      </c>
      <c r="AE53" s="104">
        <v>1</v>
      </c>
      <c r="AF53" s="104" t="s">
        <v>21</v>
      </c>
      <c r="AG53" s="104" t="s">
        <v>21</v>
      </c>
      <c r="AH53" s="225"/>
      <c r="BX53" s="46"/>
      <c r="BY53" s="46"/>
      <c r="BZ53" s="46"/>
      <c r="CA53" s="46"/>
      <c r="CB53" s="46"/>
      <c r="CC53" s="46"/>
      <c r="CD53" s="46"/>
      <c r="CE53" s="46"/>
      <c r="CF53" s="46"/>
      <c r="CG53" s="46"/>
      <c r="CH53" s="46"/>
    </row>
    <row r="54" spans="1:86" s="53" customFormat="1" ht="12.75" customHeight="1">
      <c r="A54" s="101"/>
      <c r="B54" s="102" t="s">
        <v>27</v>
      </c>
      <c r="C54" s="103"/>
      <c r="D54" s="246" t="s">
        <v>21</v>
      </c>
      <c r="E54" s="43" t="s">
        <v>21</v>
      </c>
      <c r="F54" s="43" t="s">
        <v>21</v>
      </c>
      <c r="G54" s="43" t="s">
        <v>21</v>
      </c>
      <c r="H54" s="43" t="s">
        <v>21</v>
      </c>
      <c r="I54" s="43" t="s">
        <v>21</v>
      </c>
      <c r="J54" s="43">
        <v>2</v>
      </c>
      <c r="K54" s="43">
        <v>2</v>
      </c>
      <c r="L54" s="43">
        <v>1</v>
      </c>
      <c r="M54" s="43" t="s">
        <v>21</v>
      </c>
      <c r="N54" s="43" t="s">
        <v>21</v>
      </c>
      <c r="O54" s="43" t="s">
        <v>21</v>
      </c>
      <c r="P54" s="43" t="s">
        <v>21</v>
      </c>
      <c r="Q54" s="43" t="s">
        <v>21</v>
      </c>
      <c r="R54" s="43">
        <v>3</v>
      </c>
      <c r="S54" s="43" t="s">
        <v>21</v>
      </c>
      <c r="T54" s="43">
        <v>1</v>
      </c>
      <c r="U54" s="104" t="s">
        <v>21</v>
      </c>
      <c r="V54" s="104" t="s">
        <v>21</v>
      </c>
      <c r="W54" s="104" t="s">
        <v>21</v>
      </c>
      <c r="X54" s="104" t="s">
        <v>21</v>
      </c>
      <c r="Y54" s="104" t="s">
        <v>21</v>
      </c>
      <c r="Z54" s="44" t="s">
        <v>21</v>
      </c>
      <c r="AA54" s="44" t="s">
        <v>21</v>
      </c>
      <c r="AB54" s="44">
        <v>1</v>
      </c>
      <c r="AC54" s="44">
        <v>1</v>
      </c>
      <c r="AD54" s="44" t="s">
        <v>21</v>
      </c>
      <c r="AE54" s="44" t="s">
        <v>21</v>
      </c>
      <c r="AF54" s="44" t="s">
        <v>21</v>
      </c>
      <c r="AG54" s="44">
        <v>1</v>
      </c>
      <c r="AH54" s="225"/>
      <c r="BX54" s="46"/>
      <c r="BY54" s="46"/>
      <c r="BZ54" s="46"/>
      <c r="CA54" s="46"/>
      <c r="CB54" s="46"/>
      <c r="CC54" s="46"/>
      <c r="CD54" s="46"/>
      <c r="CE54" s="46"/>
      <c r="CF54" s="46"/>
      <c r="CG54" s="46"/>
      <c r="CH54" s="46"/>
    </row>
    <row r="55" spans="1:86" s="53" customFormat="1" ht="12.75" customHeight="1">
      <c r="A55" s="92" t="s">
        <v>39</v>
      </c>
      <c r="B55" s="93" t="s">
        <v>9</v>
      </c>
      <c r="C55" s="94"/>
      <c r="D55" s="24">
        <v>1</v>
      </c>
      <c r="E55" s="25" t="s">
        <v>21</v>
      </c>
      <c r="F55" s="25" t="s">
        <v>21</v>
      </c>
      <c r="G55" s="25">
        <v>1</v>
      </c>
      <c r="H55" s="25">
        <v>2</v>
      </c>
      <c r="I55" s="25">
        <v>3</v>
      </c>
      <c r="J55" s="25">
        <v>4</v>
      </c>
      <c r="K55" s="25">
        <v>3</v>
      </c>
      <c r="L55" s="25" t="s">
        <v>21</v>
      </c>
      <c r="M55" s="25" t="s">
        <v>21</v>
      </c>
      <c r="N55" s="25" t="s">
        <v>21</v>
      </c>
      <c r="O55" s="25">
        <v>2</v>
      </c>
      <c r="P55" s="25">
        <v>1</v>
      </c>
      <c r="Q55" s="25" t="s">
        <v>21</v>
      </c>
      <c r="R55" s="25">
        <v>3</v>
      </c>
      <c r="S55" s="25">
        <v>4</v>
      </c>
      <c r="T55" s="25" t="s">
        <v>21</v>
      </c>
      <c r="U55" s="25" t="s">
        <v>21</v>
      </c>
      <c r="V55" s="25">
        <v>1</v>
      </c>
      <c r="W55" s="25">
        <v>4</v>
      </c>
      <c r="X55" s="25">
        <v>3</v>
      </c>
      <c r="Y55" s="25">
        <v>4</v>
      </c>
      <c r="Z55" s="25" t="s">
        <v>21</v>
      </c>
      <c r="AA55" s="25">
        <v>1</v>
      </c>
      <c r="AB55" s="25" t="s">
        <v>21</v>
      </c>
      <c r="AC55" s="25">
        <v>1</v>
      </c>
      <c r="AD55" s="25">
        <v>2</v>
      </c>
      <c r="AE55" s="25">
        <v>1</v>
      </c>
      <c r="AF55" s="25">
        <v>5</v>
      </c>
      <c r="AG55" s="25">
        <v>4</v>
      </c>
      <c r="AH55" s="225">
        <f>SUM(D55:AG63)</f>
        <v>102</v>
      </c>
      <c r="BX55" s="46"/>
      <c r="BY55" s="46"/>
      <c r="BZ55" s="46"/>
      <c r="CA55" s="46"/>
      <c r="CB55" s="46"/>
      <c r="CC55" s="46"/>
      <c r="CD55" s="46"/>
      <c r="CE55" s="46"/>
      <c r="CF55" s="46"/>
      <c r="CG55" s="46"/>
      <c r="CH55" s="46"/>
    </row>
    <row r="56" spans="1:86" s="53" customFormat="1" ht="12.75" customHeight="1">
      <c r="A56" s="96" t="s">
        <v>40</v>
      </c>
      <c r="B56" s="97" t="s">
        <v>12</v>
      </c>
      <c r="C56" s="98"/>
      <c r="D56" s="72" t="s">
        <v>21</v>
      </c>
      <c r="E56" s="73" t="s">
        <v>21</v>
      </c>
      <c r="F56" s="73" t="s">
        <v>21</v>
      </c>
      <c r="G56" s="73" t="s">
        <v>21</v>
      </c>
      <c r="H56" s="73" t="s">
        <v>21</v>
      </c>
      <c r="I56" s="73" t="s">
        <v>21</v>
      </c>
      <c r="J56" s="73">
        <v>1</v>
      </c>
      <c r="K56" s="73" t="s">
        <v>21</v>
      </c>
      <c r="L56" s="73" t="s">
        <v>21</v>
      </c>
      <c r="M56" s="73" t="s">
        <v>21</v>
      </c>
      <c r="N56" s="73" t="s">
        <v>21</v>
      </c>
      <c r="O56" s="73" t="s">
        <v>21</v>
      </c>
      <c r="P56" s="73" t="s">
        <v>21</v>
      </c>
      <c r="Q56" s="73" t="s">
        <v>21</v>
      </c>
      <c r="R56" s="73" t="s">
        <v>21</v>
      </c>
      <c r="S56" s="73" t="s">
        <v>21</v>
      </c>
      <c r="T56" s="73" t="s">
        <v>21</v>
      </c>
      <c r="U56" s="73" t="s">
        <v>21</v>
      </c>
      <c r="V56" s="73" t="s">
        <v>21</v>
      </c>
      <c r="W56" s="73" t="s">
        <v>21</v>
      </c>
      <c r="X56" s="73" t="s">
        <v>21</v>
      </c>
      <c r="Y56" s="73" t="s">
        <v>21</v>
      </c>
      <c r="Z56" s="73" t="s">
        <v>21</v>
      </c>
      <c r="AA56" s="73" t="s">
        <v>21</v>
      </c>
      <c r="AB56" s="73" t="s">
        <v>21</v>
      </c>
      <c r="AC56" s="73" t="s">
        <v>21</v>
      </c>
      <c r="AD56" s="73" t="s">
        <v>21</v>
      </c>
      <c r="AE56" s="73" t="s">
        <v>21</v>
      </c>
      <c r="AF56" s="73" t="s">
        <v>21</v>
      </c>
      <c r="AG56" s="73" t="s">
        <v>21</v>
      </c>
      <c r="AH56" s="225"/>
      <c r="BX56" s="46"/>
      <c r="BY56" s="46"/>
      <c r="BZ56" s="46"/>
      <c r="CA56" s="46"/>
      <c r="CB56" s="46"/>
      <c r="CC56" s="46"/>
      <c r="CD56" s="46"/>
      <c r="CE56" s="46"/>
      <c r="CF56" s="46"/>
      <c r="CG56" s="46"/>
      <c r="CH56" s="46"/>
    </row>
    <row r="57" spans="1:86" s="53" customFormat="1" ht="12.75" customHeight="1">
      <c r="A57" s="96" t="s">
        <v>43</v>
      </c>
      <c r="B57" s="97" t="s">
        <v>14</v>
      </c>
      <c r="C57" s="98"/>
      <c r="D57" s="72" t="s">
        <v>21</v>
      </c>
      <c r="E57" s="73" t="s">
        <v>21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225"/>
      <c r="BX57" s="46"/>
      <c r="BY57" s="46"/>
      <c r="BZ57" s="46"/>
      <c r="CA57" s="46"/>
      <c r="CB57" s="46"/>
      <c r="CC57" s="46"/>
      <c r="CD57" s="46"/>
      <c r="CE57" s="46"/>
      <c r="CF57" s="46"/>
      <c r="CG57" s="46"/>
      <c r="CH57" s="46"/>
    </row>
    <row r="58" spans="1:86" s="53" customFormat="1" ht="12.75" customHeight="1">
      <c r="A58" s="96" t="s">
        <v>44</v>
      </c>
      <c r="B58" s="97" t="s">
        <v>16</v>
      </c>
      <c r="C58" s="98"/>
      <c r="D58" s="72" t="s">
        <v>21</v>
      </c>
      <c r="E58" s="73" t="s">
        <v>21</v>
      </c>
      <c r="F58" s="73" t="s">
        <v>21</v>
      </c>
      <c r="G58" s="73" t="s">
        <v>21</v>
      </c>
      <c r="H58" s="73" t="s">
        <v>21</v>
      </c>
      <c r="I58" s="73">
        <v>1</v>
      </c>
      <c r="J58" s="73" t="s">
        <v>21</v>
      </c>
      <c r="K58" s="73">
        <v>1</v>
      </c>
      <c r="L58" s="73" t="s">
        <v>21</v>
      </c>
      <c r="M58" s="73">
        <v>2</v>
      </c>
      <c r="N58" s="73" t="s">
        <v>21</v>
      </c>
      <c r="O58" s="73" t="s">
        <v>21</v>
      </c>
      <c r="P58" s="73" t="s">
        <v>21</v>
      </c>
      <c r="Q58" s="73">
        <v>2</v>
      </c>
      <c r="R58" s="73" t="s">
        <v>21</v>
      </c>
      <c r="S58" s="73" t="s">
        <v>21</v>
      </c>
      <c r="T58" s="73">
        <v>1</v>
      </c>
      <c r="U58" s="73" t="s">
        <v>21</v>
      </c>
      <c r="V58" s="73" t="s">
        <v>21</v>
      </c>
      <c r="W58" s="73" t="s">
        <v>21</v>
      </c>
      <c r="X58" s="73">
        <v>1</v>
      </c>
      <c r="Y58" s="73">
        <v>1</v>
      </c>
      <c r="Z58" s="73">
        <v>1</v>
      </c>
      <c r="AA58" s="73">
        <v>1</v>
      </c>
      <c r="AB58" s="73" t="s">
        <v>21</v>
      </c>
      <c r="AC58" s="73" t="s">
        <v>21</v>
      </c>
      <c r="AD58" s="73" t="s">
        <v>21</v>
      </c>
      <c r="AE58" s="73" t="s">
        <v>21</v>
      </c>
      <c r="AF58" s="73">
        <v>1</v>
      </c>
      <c r="AG58" s="73" t="s">
        <v>21</v>
      </c>
      <c r="AH58" s="225"/>
      <c r="BX58" s="46"/>
      <c r="BY58" s="46"/>
      <c r="BZ58" s="46"/>
      <c r="CA58" s="46"/>
      <c r="CB58" s="46"/>
      <c r="CC58" s="46"/>
      <c r="CD58" s="46"/>
      <c r="CE58" s="46"/>
      <c r="CF58" s="46"/>
      <c r="CG58" s="46"/>
      <c r="CH58" s="46"/>
    </row>
    <row r="59" spans="1:86" s="53" customFormat="1" ht="12.75" customHeight="1">
      <c r="A59" s="96"/>
      <c r="B59" s="97" t="s">
        <v>17</v>
      </c>
      <c r="C59" s="98"/>
      <c r="D59" s="72">
        <v>1</v>
      </c>
      <c r="E59" s="73">
        <v>1</v>
      </c>
      <c r="F59" s="73" t="s">
        <v>21</v>
      </c>
      <c r="G59" s="73" t="s">
        <v>21</v>
      </c>
      <c r="H59" s="73">
        <v>1</v>
      </c>
      <c r="I59" s="73" t="s">
        <v>21</v>
      </c>
      <c r="J59" s="73" t="s">
        <v>21</v>
      </c>
      <c r="K59" s="73">
        <v>2</v>
      </c>
      <c r="L59" s="73" t="s">
        <v>21</v>
      </c>
      <c r="M59" s="73" t="s">
        <v>21</v>
      </c>
      <c r="N59" s="73" t="s">
        <v>21</v>
      </c>
      <c r="O59" s="73">
        <v>1</v>
      </c>
      <c r="P59" s="73">
        <v>2</v>
      </c>
      <c r="Q59" s="73">
        <v>2</v>
      </c>
      <c r="R59" s="73">
        <v>1</v>
      </c>
      <c r="S59" s="73" t="s">
        <v>21</v>
      </c>
      <c r="T59" s="73" t="s">
        <v>21</v>
      </c>
      <c r="U59" s="73">
        <v>1</v>
      </c>
      <c r="V59" s="73" t="s">
        <v>21</v>
      </c>
      <c r="W59" s="73">
        <v>1</v>
      </c>
      <c r="X59" s="73" t="s">
        <v>21</v>
      </c>
      <c r="Y59" s="73">
        <v>2</v>
      </c>
      <c r="Z59" s="73">
        <v>3</v>
      </c>
      <c r="AA59" s="73">
        <v>1</v>
      </c>
      <c r="AB59" s="73" t="s">
        <v>21</v>
      </c>
      <c r="AC59" s="73" t="s">
        <v>21</v>
      </c>
      <c r="AD59" s="73">
        <v>1</v>
      </c>
      <c r="AE59" s="73">
        <v>2</v>
      </c>
      <c r="AF59" s="73">
        <v>1</v>
      </c>
      <c r="AG59" s="73" t="s">
        <v>21</v>
      </c>
      <c r="AH59" s="225"/>
      <c r="BX59" s="46"/>
      <c r="BY59" s="46"/>
      <c r="BZ59" s="46"/>
      <c r="CA59" s="46"/>
      <c r="CB59" s="46"/>
      <c r="CC59" s="46"/>
      <c r="CD59" s="46"/>
      <c r="CE59" s="46"/>
      <c r="CF59" s="46"/>
      <c r="CG59" s="46"/>
      <c r="CH59" s="46"/>
    </row>
    <row r="60" spans="1:86" s="53" customFormat="1" ht="12.75" customHeight="1">
      <c r="A60" s="96"/>
      <c r="B60" s="99" t="s">
        <v>20</v>
      </c>
      <c r="C60" s="76"/>
      <c r="D60" s="50" t="s">
        <v>21</v>
      </c>
      <c r="E60" s="51" t="s">
        <v>21</v>
      </c>
      <c r="F60" s="51" t="s">
        <v>21</v>
      </c>
      <c r="G60" s="51" t="s">
        <v>21</v>
      </c>
      <c r="H60" s="51" t="s">
        <v>21</v>
      </c>
      <c r="I60" s="51" t="s">
        <v>21</v>
      </c>
      <c r="J60" s="51" t="s">
        <v>21</v>
      </c>
      <c r="K60" s="51" t="s">
        <v>21</v>
      </c>
      <c r="L60" s="51" t="s">
        <v>21</v>
      </c>
      <c r="M60" s="51" t="s">
        <v>21</v>
      </c>
      <c r="N60" s="51" t="s">
        <v>21</v>
      </c>
      <c r="O60" s="51" t="s">
        <v>21</v>
      </c>
      <c r="P60" s="51" t="s">
        <v>21</v>
      </c>
      <c r="Q60" s="51" t="s">
        <v>21</v>
      </c>
      <c r="R60" s="51" t="s">
        <v>21</v>
      </c>
      <c r="S60" s="51" t="s">
        <v>21</v>
      </c>
      <c r="T60" s="51" t="s">
        <v>21</v>
      </c>
      <c r="U60" s="51" t="s">
        <v>21</v>
      </c>
      <c r="V60" s="51" t="s">
        <v>21</v>
      </c>
      <c r="W60" s="51">
        <v>2</v>
      </c>
      <c r="X60" s="51" t="s">
        <v>21</v>
      </c>
      <c r="Y60" s="51" t="s">
        <v>21</v>
      </c>
      <c r="Z60" s="51">
        <v>1</v>
      </c>
      <c r="AA60" s="51" t="s">
        <v>21</v>
      </c>
      <c r="AB60" s="51" t="s">
        <v>21</v>
      </c>
      <c r="AC60" s="51" t="s">
        <v>21</v>
      </c>
      <c r="AD60" s="51" t="s">
        <v>21</v>
      </c>
      <c r="AE60" s="51" t="s">
        <v>21</v>
      </c>
      <c r="AF60" s="51" t="s">
        <v>21</v>
      </c>
      <c r="AG60" s="51">
        <v>1</v>
      </c>
      <c r="AH60" s="225"/>
      <c r="BX60" s="46"/>
      <c r="BY60" s="46"/>
      <c r="BZ60" s="46"/>
      <c r="CA60" s="46"/>
      <c r="CB60" s="46"/>
      <c r="CC60" s="46"/>
      <c r="CD60" s="46"/>
      <c r="CE60" s="46"/>
      <c r="CF60" s="46"/>
      <c r="CG60" s="46"/>
      <c r="CH60" s="46"/>
    </row>
    <row r="61" spans="1:86"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25"/>
      <c r="BX61" s="46"/>
      <c r="BY61" s="46"/>
      <c r="BZ61" s="46"/>
      <c r="CA61" s="46"/>
      <c r="CB61" s="46"/>
      <c r="CC61" s="46"/>
      <c r="CD61" s="46"/>
      <c r="CE61" s="46"/>
      <c r="CF61" s="46"/>
      <c r="CG61" s="46"/>
      <c r="CH61" s="46"/>
    </row>
    <row r="62" spans="1:86" s="53" customFormat="1" ht="12.75" customHeight="1">
      <c r="A62" s="96"/>
      <c r="B62" s="97" t="s">
        <v>23</v>
      </c>
      <c r="C62" s="98"/>
      <c r="D62" s="245" t="s">
        <v>21</v>
      </c>
      <c r="E62" s="104" t="s">
        <v>21</v>
      </c>
      <c r="F62" s="104" t="s">
        <v>21</v>
      </c>
      <c r="G62" s="104" t="s">
        <v>21</v>
      </c>
      <c r="H62" s="104">
        <v>1</v>
      </c>
      <c r="I62" s="104">
        <v>1</v>
      </c>
      <c r="J62" s="104" t="s">
        <v>21</v>
      </c>
      <c r="K62" s="104">
        <v>1</v>
      </c>
      <c r="L62" s="104" t="s">
        <v>21</v>
      </c>
      <c r="M62" s="104" t="s">
        <v>21</v>
      </c>
      <c r="N62" s="104" t="s">
        <v>21</v>
      </c>
      <c r="O62" s="104" t="s">
        <v>21</v>
      </c>
      <c r="P62" s="104" t="s">
        <v>21</v>
      </c>
      <c r="Q62" s="104" t="s">
        <v>21</v>
      </c>
      <c r="R62" s="104" t="s">
        <v>21</v>
      </c>
      <c r="S62" s="104" t="s">
        <v>21</v>
      </c>
      <c r="T62" s="104" t="s">
        <v>21</v>
      </c>
      <c r="U62" s="104">
        <v>1</v>
      </c>
      <c r="V62" s="104" t="s">
        <v>21</v>
      </c>
      <c r="W62" s="104" t="s">
        <v>21</v>
      </c>
      <c r="X62" s="104" t="s">
        <v>21</v>
      </c>
      <c r="Y62" s="104" t="s">
        <v>21</v>
      </c>
      <c r="Z62" s="104" t="s">
        <v>21</v>
      </c>
      <c r="AA62" s="51" t="s">
        <v>21</v>
      </c>
      <c r="AB62" s="51" t="s">
        <v>21</v>
      </c>
      <c r="AC62" s="51" t="s">
        <v>21</v>
      </c>
      <c r="AD62" s="104">
        <v>1</v>
      </c>
      <c r="AE62" s="104" t="s">
        <v>21</v>
      </c>
      <c r="AF62" s="104" t="s">
        <v>21</v>
      </c>
      <c r="AG62" s="104" t="s">
        <v>21</v>
      </c>
      <c r="AH62" s="225"/>
      <c r="BX62" s="46"/>
      <c r="BY62" s="46"/>
      <c r="BZ62" s="46"/>
      <c r="CA62" s="46"/>
      <c r="CB62" s="46"/>
      <c r="CC62" s="46"/>
      <c r="CD62" s="46"/>
      <c r="CE62" s="46"/>
      <c r="CF62" s="46"/>
      <c r="CG62" s="46"/>
      <c r="CH62" s="46"/>
    </row>
    <row r="63" spans="1:86" s="53" customFormat="1" ht="12.75" customHeight="1">
      <c r="A63" s="96"/>
      <c r="B63" s="105" t="s">
        <v>27</v>
      </c>
      <c r="C63" s="103"/>
      <c r="D63" s="246" t="s">
        <v>21</v>
      </c>
      <c r="E63" s="43" t="s">
        <v>21</v>
      </c>
      <c r="F63" s="43" t="s">
        <v>21</v>
      </c>
      <c r="G63" s="43" t="s">
        <v>21</v>
      </c>
      <c r="H63" s="43" t="s">
        <v>21</v>
      </c>
      <c r="I63" s="43" t="s">
        <v>21</v>
      </c>
      <c r="J63" s="43" t="s">
        <v>21</v>
      </c>
      <c r="K63" s="43" t="s">
        <v>21</v>
      </c>
      <c r="L63" s="43" t="s">
        <v>21</v>
      </c>
      <c r="M63" s="43">
        <v>1</v>
      </c>
      <c r="N63" s="43" t="s">
        <v>21</v>
      </c>
      <c r="O63" s="43" t="s">
        <v>21</v>
      </c>
      <c r="P63" s="43">
        <v>1</v>
      </c>
      <c r="Q63" s="43" t="s">
        <v>21</v>
      </c>
      <c r="R63" s="43">
        <v>1</v>
      </c>
      <c r="S63" s="43" t="s">
        <v>21</v>
      </c>
      <c r="T63" s="43" t="s">
        <v>21</v>
      </c>
      <c r="U63" s="43" t="s">
        <v>21</v>
      </c>
      <c r="V63" s="43" t="s">
        <v>21</v>
      </c>
      <c r="W63" s="43" t="s">
        <v>21</v>
      </c>
      <c r="X63" s="43" t="s">
        <v>21</v>
      </c>
      <c r="Y63" s="43" t="s">
        <v>21</v>
      </c>
      <c r="Z63" s="44">
        <v>1</v>
      </c>
      <c r="AA63" s="44">
        <v>1</v>
      </c>
      <c r="AB63" s="44" t="s">
        <v>21</v>
      </c>
      <c r="AC63" s="44" t="s">
        <v>21</v>
      </c>
      <c r="AD63" s="44">
        <v>1</v>
      </c>
      <c r="AE63" s="44" t="s">
        <v>21</v>
      </c>
      <c r="AF63" s="44">
        <v>1</v>
      </c>
      <c r="AG63" s="44" t="s">
        <v>21</v>
      </c>
      <c r="AH63" s="225"/>
      <c r="AS63" s="2"/>
      <c r="AT63" s="2"/>
      <c r="BX63" s="46"/>
      <c r="BY63" s="46"/>
      <c r="BZ63" s="46"/>
      <c r="CA63" s="46"/>
      <c r="CB63" s="46"/>
      <c r="CC63" s="46"/>
      <c r="CD63" s="46"/>
      <c r="CE63" s="46"/>
      <c r="CF63" s="46"/>
      <c r="CG63" s="46"/>
      <c r="CH63" s="46"/>
    </row>
    <row r="64" spans="1:86" s="53" customFormat="1" ht="12.75" customHeight="1">
      <c r="A64" s="92" t="s">
        <v>39</v>
      </c>
      <c r="B64" s="93" t="s">
        <v>9</v>
      </c>
      <c r="C64" s="94"/>
      <c r="D64" s="24">
        <v>9</v>
      </c>
      <c r="E64" s="25">
        <v>5</v>
      </c>
      <c r="F64" s="25">
        <v>6</v>
      </c>
      <c r="G64" s="25">
        <v>3</v>
      </c>
      <c r="H64" s="25">
        <v>10</v>
      </c>
      <c r="I64" s="25">
        <v>4</v>
      </c>
      <c r="J64" s="25">
        <v>7</v>
      </c>
      <c r="K64" s="25">
        <v>3</v>
      </c>
      <c r="L64" s="25">
        <v>5</v>
      </c>
      <c r="M64" s="25">
        <v>2</v>
      </c>
      <c r="N64" s="25">
        <v>3</v>
      </c>
      <c r="O64" s="25">
        <v>6</v>
      </c>
      <c r="P64" s="25">
        <v>6</v>
      </c>
      <c r="Q64" s="25">
        <v>14</v>
      </c>
      <c r="R64" s="25">
        <v>12</v>
      </c>
      <c r="S64" s="25">
        <v>9</v>
      </c>
      <c r="T64" s="25">
        <v>4</v>
      </c>
      <c r="U64" s="25">
        <v>7</v>
      </c>
      <c r="V64" s="25">
        <v>3</v>
      </c>
      <c r="W64" s="25">
        <v>10</v>
      </c>
      <c r="X64" s="25">
        <v>8</v>
      </c>
      <c r="Y64" s="25">
        <v>11</v>
      </c>
      <c r="Z64" s="25">
        <v>4</v>
      </c>
      <c r="AA64" s="25">
        <v>6</v>
      </c>
      <c r="AB64" s="25">
        <v>6</v>
      </c>
      <c r="AC64" s="25">
        <v>9</v>
      </c>
      <c r="AD64" s="25">
        <v>10</v>
      </c>
      <c r="AE64" s="25">
        <v>6</v>
      </c>
      <c r="AF64" s="25">
        <v>7</v>
      </c>
      <c r="AG64" s="25">
        <v>10</v>
      </c>
      <c r="AH64" s="225">
        <f>SUM(D64:AG72)</f>
        <v>591</v>
      </c>
      <c r="AS64" s="2"/>
      <c r="AT64" s="2"/>
      <c r="AU64" s="2"/>
      <c r="AV64" s="2"/>
      <c r="BX64" s="46"/>
      <c r="BY64" s="46"/>
      <c r="BZ64" s="46"/>
      <c r="CA64" s="46"/>
      <c r="CB64" s="46"/>
      <c r="CC64" s="46"/>
      <c r="CD64" s="46"/>
      <c r="CE64" s="46"/>
      <c r="CF64" s="46"/>
      <c r="CG64" s="46"/>
      <c r="CH64" s="46"/>
    </row>
    <row r="65" spans="1:86" s="53" customFormat="1" ht="12.75" customHeight="1">
      <c r="A65" s="96" t="s">
        <v>45</v>
      </c>
      <c r="B65" s="97" t="s">
        <v>12</v>
      </c>
      <c r="C65" s="98"/>
      <c r="D65" s="72">
        <v>1</v>
      </c>
      <c r="E65" s="73" t="s">
        <v>21</v>
      </c>
      <c r="F65" s="73">
        <v>1</v>
      </c>
      <c r="G65" s="73" t="s">
        <v>21</v>
      </c>
      <c r="H65" s="73" t="s">
        <v>21</v>
      </c>
      <c r="I65" s="73">
        <v>4</v>
      </c>
      <c r="J65" s="73" t="s">
        <v>21</v>
      </c>
      <c r="K65" s="73">
        <v>2</v>
      </c>
      <c r="L65" s="73">
        <v>2</v>
      </c>
      <c r="M65" s="73">
        <v>1</v>
      </c>
      <c r="N65" s="73">
        <v>1</v>
      </c>
      <c r="O65" s="73">
        <v>1</v>
      </c>
      <c r="P65" s="73" t="s">
        <v>21</v>
      </c>
      <c r="Q65" s="73">
        <v>1</v>
      </c>
      <c r="R65" s="73" t="s">
        <v>21</v>
      </c>
      <c r="S65" s="73">
        <v>2</v>
      </c>
      <c r="T65" s="73">
        <v>1</v>
      </c>
      <c r="U65" s="73">
        <v>2</v>
      </c>
      <c r="V65" s="73" t="s">
        <v>21</v>
      </c>
      <c r="W65" s="73">
        <v>1</v>
      </c>
      <c r="X65" s="73" t="s">
        <v>21</v>
      </c>
      <c r="Y65" s="73">
        <v>1</v>
      </c>
      <c r="Z65" s="73">
        <v>2</v>
      </c>
      <c r="AA65" s="73">
        <v>3</v>
      </c>
      <c r="AB65" s="73">
        <v>1</v>
      </c>
      <c r="AC65" s="73">
        <v>1</v>
      </c>
      <c r="AD65" s="73" t="s">
        <v>21</v>
      </c>
      <c r="AE65" s="73">
        <v>3</v>
      </c>
      <c r="AF65" s="73">
        <v>1</v>
      </c>
      <c r="AG65" s="73">
        <v>2</v>
      </c>
      <c r="AH65" s="225"/>
      <c r="AS65" s="2"/>
      <c r="AT65" s="2"/>
      <c r="AU65" s="2"/>
      <c r="AV65" s="2"/>
      <c r="BX65" s="46"/>
      <c r="BY65" s="46"/>
      <c r="BZ65" s="46"/>
      <c r="CA65" s="46"/>
      <c r="CB65" s="46"/>
      <c r="CC65" s="46"/>
      <c r="CD65" s="46"/>
      <c r="CE65" s="46"/>
      <c r="CF65" s="46"/>
      <c r="CG65" s="46"/>
      <c r="CH65" s="46"/>
    </row>
    <row r="66" spans="1:86" s="53" customFormat="1" ht="12.75" customHeight="1">
      <c r="A66" s="96" t="s">
        <v>46</v>
      </c>
      <c r="B66" s="97" t="s">
        <v>14</v>
      </c>
      <c r="C66" s="98"/>
      <c r="D66" s="72" t="s">
        <v>21</v>
      </c>
      <c r="E66" s="73">
        <v>2</v>
      </c>
      <c r="F66" s="73">
        <v>1</v>
      </c>
      <c r="G66" s="73" t="s">
        <v>21</v>
      </c>
      <c r="H66" s="73" t="s">
        <v>21</v>
      </c>
      <c r="I66" s="73">
        <v>2</v>
      </c>
      <c r="J66" s="73" t="s">
        <v>21</v>
      </c>
      <c r="K66" s="73" t="s">
        <v>21</v>
      </c>
      <c r="L66" s="73" t="s">
        <v>21</v>
      </c>
      <c r="M66" s="73" t="s">
        <v>21</v>
      </c>
      <c r="N66" s="73">
        <v>1</v>
      </c>
      <c r="O66" s="73" t="s">
        <v>21</v>
      </c>
      <c r="P66" s="73" t="s">
        <v>21</v>
      </c>
      <c r="Q66" s="73" t="s">
        <v>21</v>
      </c>
      <c r="R66" s="73" t="s">
        <v>21</v>
      </c>
      <c r="S66" s="73" t="s">
        <v>21</v>
      </c>
      <c r="T66" s="73" t="s">
        <v>21</v>
      </c>
      <c r="U66" s="73">
        <v>2</v>
      </c>
      <c r="V66" s="73" t="s">
        <v>21</v>
      </c>
      <c r="W66" s="73" t="s">
        <v>21</v>
      </c>
      <c r="X66" s="73">
        <v>2</v>
      </c>
      <c r="Y66" s="73">
        <v>1</v>
      </c>
      <c r="Z66" s="73" t="s">
        <v>21</v>
      </c>
      <c r="AA66" s="73" t="s">
        <v>21</v>
      </c>
      <c r="AB66" s="73">
        <v>1</v>
      </c>
      <c r="AC66" s="73" t="s">
        <v>21</v>
      </c>
      <c r="AD66" s="73">
        <v>3</v>
      </c>
      <c r="AE66" s="73" t="s">
        <v>21</v>
      </c>
      <c r="AF66" s="73" t="s">
        <v>21</v>
      </c>
      <c r="AG66" s="73">
        <v>1</v>
      </c>
      <c r="AH66" s="225"/>
      <c r="AS66" s="2"/>
      <c r="AT66" s="2"/>
      <c r="AU66" s="2"/>
      <c r="AV66" s="2"/>
      <c r="AW66" s="2"/>
      <c r="AX66" s="2"/>
      <c r="BX66" s="46"/>
      <c r="BY66" s="46"/>
      <c r="BZ66" s="46"/>
      <c r="CA66" s="46"/>
      <c r="CB66" s="46"/>
      <c r="CC66" s="46"/>
      <c r="CD66" s="46"/>
      <c r="CE66" s="46"/>
      <c r="CF66" s="46"/>
      <c r="CG66" s="46"/>
      <c r="CH66" s="46"/>
    </row>
    <row r="67" spans="1:86" s="53" customFormat="1" ht="12.75" customHeight="1">
      <c r="A67" s="96" t="s">
        <v>47</v>
      </c>
      <c r="B67" s="97" t="s">
        <v>16</v>
      </c>
      <c r="C67" s="98"/>
      <c r="D67" s="72">
        <v>3</v>
      </c>
      <c r="E67" s="73">
        <v>5</v>
      </c>
      <c r="F67" s="73">
        <v>4</v>
      </c>
      <c r="G67" s="73">
        <v>1</v>
      </c>
      <c r="H67" s="73">
        <v>1</v>
      </c>
      <c r="I67" s="73">
        <v>5</v>
      </c>
      <c r="J67" s="73">
        <v>1</v>
      </c>
      <c r="K67" s="73">
        <v>1</v>
      </c>
      <c r="L67" s="73">
        <v>3</v>
      </c>
      <c r="M67" s="73">
        <v>3</v>
      </c>
      <c r="N67" s="73">
        <v>2</v>
      </c>
      <c r="O67" s="73">
        <v>2</v>
      </c>
      <c r="P67" s="73">
        <v>2</v>
      </c>
      <c r="Q67" s="73">
        <v>1</v>
      </c>
      <c r="R67" s="73">
        <v>1</v>
      </c>
      <c r="S67" s="73" t="s">
        <v>21</v>
      </c>
      <c r="T67" s="73">
        <v>1</v>
      </c>
      <c r="U67" s="73">
        <v>2</v>
      </c>
      <c r="V67" s="73">
        <v>2</v>
      </c>
      <c r="W67" s="73">
        <v>3</v>
      </c>
      <c r="X67" s="73">
        <v>2</v>
      </c>
      <c r="Y67" s="73">
        <v>1</v>
      </c>
      <c r="Z67" s="73">
        <v>1</v>
      </c>
      <c r="AA67" s="73">
        <v>1</v>
      </c>
      <c r="AB67" s="73">
        <v>2</v>
      </c>
      <c r="AC67" s="73">
        <v>4</v>
      </c>
      <c r="AD67" s="73" t="s">
        <v>21</v>
      </c>
      <c r="AE67" s="73">
        <v>1</v>
      </c>
      <c r="AF67" s="73" t="s">
        <v>21</v>
      </c>
      <c r="AG67" s="73">
        <v>5</v>
      </c>
      <c r="AH67" s="225"/>
      <c r="AS67" s="2"/>
      <c r="AT67" s="2"/>
      <c r="AU67" s="2"/>
      <c r="AV67" s="2"/>
      <c r="AW67" s="2"/>
      <c r="AX67" s="2"/>
      <c r="BX67" s="46"/>
      <c r="BY67" s="46"/>
      <c r="BZ67" s="46"/>
      <c r="CA67" s="46"/>
      <c r="CB67" s="46"/>
      <c r="CC67" s="46"/>
      <c r="CD67" s="46"/>
      <c r="CE67" s="46"/>
      <c r="CF67" s="46"/>
      <c r="CG67" s="46"/>
      <c r="CH67" s="46"/>
    </row>
    <row r="68" spans="1:86" s="53" customFormat="1" ht="12.75" customHeight="1">
      <c r="A68" s="96"/>
      <c r="B68" s="97" t="s">
        <v>17</v>
      </c>
      <c r="C68" s="98"/>
      <c r="D68" s="72">
        <v>2</v>
      </c>
      <c r="E68" s="73">
        <v>6</v>
      </c>
      <c r="F68" s="73">
        <v>4</v>
      </c>
      <c r="G68" s="73">
        <v>7</v>
      </c>
      <c r="H68" s="73">
        <v>5</v>
      </c>
      <c r="I68" s="73">
        <v>9</v>
      </c>
      <c r="J68" s="73">
        <v>6</v>
      </c>
      <c r="K68" s="73">
        <v>6</v>
      </c>
      <c r="L68" s="73">
        <v>2</v>
      </c>
      <c r="M68" s="73">
        <v>6</v>
      </c>
      <c r="N68" s="73">
        <v>5</v>
      </c>
      <c r="O68" s="73">
        <v>2</v>
      </c>
      <c r="P68" s="73">
        <v>6</v>
      </c>
      <c r="Q68" s="73">
        <v>7</v>
      </c>
      <c r="R68" s="73">
        <v>2</v>
      </c>
      <c r="S68" s="73">
        <v>3</v>
      </c>
      <c r="T68" s="73">
        <v>1</v>
      </c>
      <c r="U68" s="73">
        <v>7</v>
      </c>
      <c r="V68" s="73">
        <v>7</v>
      </c>
      <c r="W68" s="73">
        <v>6</v>
      </c>
      <c r="X68" s="73">
        <v>2</v>
      </c>
      <c r="Y68" s="73">
        <v>7</v>
      </c>
      <c r="Z68" s="73">
        <v>3</v>
      </c>
      <c r="AA68" s="73">
        <v>6</v>
      </c>
      <c r="AB68" s="73">
        <v>1</v>
      </c>
      <c r="AC68" s="73">
        <v>2</v>
      </c>
      <c r="AD68" s="73">
        <v>6</v>
      </c>
      <c r="AE68" s="73">
        <v>5</v>
      </c>
      <c r="AF68" s="73">
        <v>4</v>
      </c>
      <c r="AG68" s="73">
        <v>5</v>
      </c>
      <c r="AH68" s="225"/>
      <c r="BX68" s="46"/>
      <c r="BY68" s="46"/>
      <c r="BZ68" s="46"/>
      <c r="CA68" s="46"/>
      <c r="CB68" s="46"/>
      <c r="CC68" s="46"/>
      <c r="CD68" s="46"/>
      <c r="CE68" s="46"/>
      <c r="CF68" s="46"/>
      <c r="CG68" s="46"/>
      <c r="CH68" s="46"/>
    </row>
    <row r="69" spans="1:86" s="53" customFormat="1" ht="12.75" customHeight="1">
      <c r="A69" s="96"/>
      <c r="B69" s="99" t="s">
        <v>20</v>
      </c>
      <c r="C69" s="76"/>
      <c r="D69" s="50" t="s">
        <v>21</v>
      </c>
      <c r="E69" s="51" t="s">
        <v>21</v>
      </c>
      <c r="F69" s="51" t="s">
        <v>21</v>
      </c>
      <c r="G69" s="51" t="s">
        <v>21</v>
      </c>
      <c r="H69" s="51" t="s">
        <v>21</v>
      </c>
      <c r="I69" s="51">
        <v>2</v>
      </c>
      <c r="J69" s="51" t="s">
        <v>21</v>
      </c>
      <c r="K69" s="51" t="s">
        <v>21</v>
      </c>
      <c r="L69" s="51" t="s">
        <v>21</v>
      </c>
      <c r="M69" s="51" t="s">
        <v>21</v>
      </c>
      <c r="N69" s="51" t="s">
        <v>21</v>
      </c>
      <c r="O69" s="51" t="s">
        <v>21</v>
      </c>
      <c r="P69" s="51" t="s">
        <v>21</v>
      </c>
      <c r="Q69" s="51">
        <v>2</v>
      </c>
      <c r="R69" s="51">
        <v>1</v>
      </c>
      <c r="S69" s="51" t="s">
        <v>21</v>
      </c>
      <c r="T69" s="51" t="s">
        <v>21</v>
      </c>
      <c r="U69" s="51" t="s">
        <v>21</v>
      </c>
      <c r="V69" s="51" t="s">
        <v>21</v>
      </c>
      <c r="W69" s="51">
        <v>1</v>
      </c>
      <c r="X69" s="51" t="s">
        <v>21</v>
      </c>
      <c r="Y69" s="51" t="s">
        <v>21</v>
      </c>
      <c r="Z69" s="51" t="s">
        <v>21</v>
      </c>
      <c r="AA69" s="51">
        <v>1</v>
      </c>
      <c r="AB69" s="51">
        <v>1</v>
      </c>
      <c r="AC69" s="51" t="s">
        <v>21</v>
      </c>
      <c r="AD69" s="51" t="s">
        <v>21</v>
      </c>
      <c r="AE69" s="51">
        <v>2</v>
      </c>
      <c r="AF69" s="51" t="s">
        <v>21</v>
      </c>
      <c r="AG69" s="51" t="s">
        <v>21</v>
      </c>
      <c r="AH69" s="225"/>
      <c r="BX69" s="46"/>
      <c r="BY69" s="46"/>
      <c r="BZ69" s="46"/>
      <c r="CA69" s="46"/>
      <c r="CB69" s="46"/>
      <c r="CC69" s="46"/>
      <c r="CD69" s="46"/>
      <c r="CE69" s="46"/>
      <c r="CF69" s="46"/>
      <c r="CG69" s="46"/>
      <c r="CH69" s="46"/>
    </row>
    <row r="70" spans="1:86"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25"/>
      <c r="BX70" s="46"/>
      <c r="BY70" s="46"/>
      <c r="BZ70" s="46"/>
      <c r="CA70" s="46"/>
      <c r="CB70" s="46"/>
      <c r="CC70" s="46"/>
      <c r="CD70" s="46"/>
      <c r="CE70" s="46"/>
      <c r="CF70" s="46"/>
      <c r="CG70" s="46"/>
      <c r="CH70" s="46"/>
    </row>
    <row r="71" spans="1:86" s="53" customFormat="1" ht="12.75" customHeight="1">
      <c r="A71" s="96"/>
      <c r="B71" s="97" t="s">
        <v>23</v>
      </c>
      <c r="C71" s="98"/>
      <c r="D71" s="245" t="s">
        <v>21</v>
      </c>
      <c r="E71" s="104" t="s">
        <v>21</v>
      </c>
      <c r="F71" s="104" t="s">
        <v>21</v>
      </c>
      <c r="G71" s="104">
        <v>1</v>
      </c>
      <c r="H71" s="104">
        <v>1</v>
      </c>
      <c r="I71" s="104" t="s">
        <v>21</v>
      </c>
      <c r="J71" s="104">
        <v>1</v>
      </c>
      <c r="K71" s="104" t="s">
        <v>21</v>
      </c>
      <c r="L71" s="104">
        <v>1</v>
      </c>
      <c r="M71" s="104">
        <v>1</v>
      </c>
      <c r="N71" s="104">
        <v>1</v>
      </c>
      <c r="O71" s="104" t="s">
        <v>21</v>
      </c>
      <c r="P71" s="104" t="s">
        <v>21</v>
      </c>
      <c r="Q71" s="104">
        <v>4</v>
      </c>
      <c r="R71" s="104" t="s">
        <v>21</v>
      </c>
      <c r="S71" s="104">
        <v>1</v>
      </c>
      <c r="T71" s="104" t="s">
        <v>21</v>
      </c>
      <c r="U71" s="104" t="s">
        <v>21</v>
      </c>
      <c r="V71" s="104" t="s">
        <v>21</v>
      </c>
      <c r="W71" s="104">
        <v>1</v>
      </c>
      <c r="X71" s="104">
        <v>1</v>
      </c>
      <c r="Y71" s="104">
        <v>1</v>
      </c>
      <c r="Z71" s="104">
        <v>1</v>
      </c>
      <c r="AA71" s="104">
        <v>1</v>
      </c>
      <c r="AB71" s="104" t="s">
        <v>21</v>
      </c>
      <c r="AC71" s="104">
        <v>1</v>
      </c>
      <c r="AD71" s="104">
        <v>2</v>
      </c>
      <c r="AE71" s="104">
        <v>2</v>
      </c>
      <c r="AF71" s="104" t="s">
        <v>21</v>
      </c>
      <c r="AG71" s="104" t="s">
        <v>21</v>
      </c>
      <c r="AH71" s="225"/>
      <c r="AS71" s="2"/>
      <c r="AT71" s="2"/>
      <c r="AU71" s="2"/>
      <c r="AV71" s="2"/>
      <c r="AW71" s="2"/>
      <c r="AX71" s="2"/>
      <c r="BX71" s="46"/>
      <c r="BY71" s="46"/>
      <c r="BZ71" s="46"/>
      <c r="CA71" s="46"/>
      <c r="CB71" s="46"/>
      <c r="CC71" s="46"/>
      <c r="CD71" s="46"/>
      <c r="CE71" s="46"/>
      <c r="CF71" s="46"/>
      <c r="CG71" s="46"/>
      <c r="CH71" s="46"/>
    </row>
    <row r="72" spans="1:86" s="53" customFormat="1" ht="12.75" customHeight="1">
      <c r="A72" s="101"/>
      <c r="B72" s="102" t="s">
        <v>27</v>
      </c>
      <c r="C72" s="116"/>
      <c r="D72" s="246">
        <v>1</v>
      </c>
      <c r="E72" s="43">
        <v>2</v>
      </c>
      <c r="F72" s="43">
        <v>1</v>
      </c>
      <c r="G72" s="43">
        <v>5</v>
      </c>
      <c r="H72" s="43">
        <v>3</v>
      </c>
      <c r="I72" s="43">
        <v>1</v>
      </c>
      <c r="J72" s="43">
        <v>2</v>
      </c>
      <c r="K72" s="43">
        <v>4</v>
      </c>
      <c r="L72" s="43">
        <v>1</v>
      </c>
      <c r="M72" s="43" t="s">
        <v>21</v>
      </c>
      <c r="N72" s="43">
        <v>7</v>
      </c>
      <c r="O72" s="43">
        <v>3</v>
      </c>
      <c r="P72" s="43">
        <v>7</v>
      </c>
      <c r="Q72" s="43">
        <v>6</v>
      </c>
      <c r="R72" s="43">
        <v>6</v>
      </c>
      <c r="S72" s="43">
        <v>5</v>
      </c>
      <c r="T72" s="43">
        <v>5</v>
      </c>
      <c r="U72" s="43">
        <v>4</v>
      </c>
      <c r="V72" s="43">
        <v>3</v>
      </c>
      <c r="W72" s="43">
        <v>7</v>
      </c>
      <c r="X72" s="43">
        <v>1</v>
      </c>
      <c r="Y72" s="43">
        <v>4</v>
      </c>
      <c r="Z72" s="44">
        <v>6</v>
      </c>
      <c r="AA72" s="44">
        <v>2</v>
      </c>
      <c r="AB72" s="44">
        <v>2</v>
      </c>
      <c r="AC72" s="44">
        <v>2</v>
      </c>
      <c r="AD72" s="44">
        <v>2</v>
      </c>
      <c r="AE72" s="44">
        <v>2</v>
      </c>
      <c r="AF72" s="44">
        <v>6</v>
      </c>
      <c r="AG72" s="44">
        <v>5</v>
      </c>
      <c r="AH72" s="225"/>
      <c r="AS72" s="2"/>
      <c r="AT72" s="2"/>
      <c r="AU72" s="2"/>
      <c r="AV72" s="2"/>
      <c r="AW72" s="2"/>
      <c r="AX72" s="2"/>
      <c r="BX72" s="46"/>
      <c r="BY72" s="46"/>
      <c r="BZ72" s="46"/>
      <c r="CA72" s="46"/>
      <c r="CB72" s="46"/>
      <c r="CC72" s="46"/>
      <c r="CD72" s="46"/>
      <c r="CE72" s="46"/>
      <c r="CF72" s="46"/>
      <c r="CG72" s="46"/>
      <c r="CH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H1:AH2"/>
    <mergeCell ref="A25:B25"/>
    <mergeCell ref="A26:B26"/>
    <mergeCell ref="A27:A28"/>
    <mergeCell ref="A29:A30"/>
    <mergeCell ref="AH46:AH54"/>
    <mergeCell ref="AH55:AH63"/>
    <mergeCell ref="AH64:AH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2019-12-11T12:51:22Z</dcterms:created>
  <dcterms:modified xsi:type="dcterms:W3CDTF">2020-04-08T14:43:51Z</dcterms:modified>
  <cp:category/>
  <cp:version/>
  <cp:contentType/>
  <cp:contentStatus/>
  <cp:revision>13</cp:revision>
</cp:coreProperties>
</file>