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35" windowHeight="6930" tabRatio="500" firstSheet="7" activeTab="13"/>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 sheetId="11" r:id="rId11"/>
    <sheet name="DIC" sheetId="12" r:id="rId12"/>
    <sheet name="Graf 1" sheetId="13" r:id="rId13"/>
    <sheet name="Graf 2" sheetId="14" r:id="rId14"/>
  </sheets>
  <definedNames/>
  <calcPr fullCalcOnLoad="1"/>
</workbook>
</file>

<file path=xl/sharedStrings.xml><?xml version="1.0" encoding="utf-8"?>
<sst xmlns="http://schemas.openxmlformats.org/spreadsheetml/2006/main" count="7435" uniqueCount="97">
  <si>
    <t>ENERO 2021</t>
  </si>
  <si>
    <t>V</t>
  </si>
  <si>
    <t>S</t>
  </si>
  <si>
    <t>D</t>
  </si>
  <si>
    <t>L</t>
  </si>
  <si>
    <t>M</t>
  </si>
  <si>
    <t>J</t>
  </si>
  <si>
    <t>Total</t>
  </si>
  <si>
    <t>INTERNACIÓN  CUIDADOS CRÍTICOS</t>
  </si>
  <si>
    <t>HECA</t>
  </si>
  <si>
    <t>UTI</t>
  </si>
  <si>
    <t>U. Disp.</t>
  </si>
  <si>
    <t>Pac. día</t>
  </si>
  <si>
    <t>UCIC/Quemados</t>
  </si>
  <si>
    <t>HNVV</t>
  </si>
  <si>
    <t>HIC</t>
  </si>
  <si>
    <t>Quemados</t>
  </si>
  <si>
    <t>HJBA</t>
  </si>
  <si>
    <t>-</t>
  </si>
  <si>
    <t>HRSP</t>
  </si>
  <si>
    <t>CONSULTAS EN GUARDIA AMBULATORIA</t>
  </si>
  <si>
    <t>MM</t>
  </si>
  <si>
    <t>San Martín</t>
  </si>
  <si>
    <t>Atenciones médicas</t>
  </si>
  <si>
    <t>Pacientes (Tarjetas de guardia)</t>
  </si>
  <si>
    <t>Pediatría</t>
  </si>
  <si>
    <t>Neonatología</t>
  </si>
  <si>
    <t>Adultos</t>
  </si>
  <si>
    <t>Tocoginecología</t>
  </si>
  <si>
    <t>Neo</t>
  </si>
  <si>
    <t>Obstetricia</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</si>
  <si>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</si>
  <si>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</si>
  <si>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</si>
  <si>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</si>
  <si>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</si>
  <si>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</si>
  <si>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</si>
  <si>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</si>
  <si>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</si>
  <si>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</si>
  <si>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Niños</t>
  </si>
  <si>
    <t xml:space="preserve">golpes de calor </t>
  </si>
  <si>
    <t>picadura de alacrán</t>
  </si>
  <si>
    <t>Atenciones por pirotecnia</t>
  </si>
  <si>
    <t>Fuentes: Datos obtenidos de los Sistemas Informáticos de Hospitales y de Atención Primaria de la Salud.</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</si>
  <si>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</si>
  <si>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</si>
  <si>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registró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</si>
  <si>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</si>
  <si>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</si>
  <si>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</si>
  <si>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</si>
  <si>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</si>
  <si>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</si>
  <si>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</si>
  <si>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</si>
  <si>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</si>
  <si>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 xml:space="preserve">   (5) Del 20-3-20 al 08-11-20 se decreta la A.S.P.O. y desde el 9-11-20 comienza la D.I.S.P.O por Coronavirus.</t>
  </si>
  <si>
    <t>FEBRERO 2021</t>
  </si>
  <si>
    <t>MARZO 2021</t>
  </si>
  <si>
    <t>ABRIL 2021</t>
  </si>
  <si>
    <t>MAYO 2021</t>
  </si>
  <si>
    <t xml:space="preserve">   (6) A partir del 25-9-20 UTI tiene 34 unidades disponibles y los pacientes de UCIC serán internados en Quemados.</t>
  </si>
  <si>
    <t xml:space="preserve">   (7) A partir del 16-5-21 UTI tiene 40 unidades disponibles y UCIC/Quemados 5 unidades disponibles.</t>
  </si>
  <si>
    <t>JUNIO 2021</t>
  </si>
  <si>
    <t xml:space="preserve">   (6) Día 17-06-21 hubo paro municipal.</t>
  </si>
  <si>
    <t>JULIO 2021</t>
  </si>
  <si>
    <t>AGOSTO 2021</t>
  </si>
  <si>
    <t>SEPTIEMBRE 2021</t>
  </si>
  <si>
    <t>OCTUBRE 2021</t>
  </si>
  <si>
    <t xml:space="preserve">(2) A partir del 05/05/2016 se cambió la forma de registro de las atenciones de guardia en el HNVV. Se informan aquí número de eventos (o consultas de guardia), los cuales pueden estar relacionados con más de una </t>
  </si>
  <si>
    <t>NOVIEMBRE 2021</t>
  </si>
  <si>
    <t>DICIEMBRE 2021</t>
  </si>
  <si>
    <t>(4) Las atenciones por pirotecnia son tomadas en época de fiestas.</t>
  </si>
  <si>
    <t>Consultas de Guardia por HAF, HAB y accidentes de tránsito</t>
  </si>
  <si>
    <t>Hospitales municipales. Rosario. Año 2021</t>
  </si>
  <si>
    <t>Mes</t>
  </si>
  <si>
    <t>HAF</t>
  </si>
  <si>
    <t>HAB</t>
  </si>
  <si>
    <t>Accidentes</t>
  </si>
  <si>
    <t>Ene</t>
  </si>
  <si>
    <t>Feb</t>
  </si>
  <si>
    <t>Mar</t>
  </si>
  <si>
    <t>Abr</t>
  </si>
  <si>
    <t>May</t>
  </si>
  <si>
    <t>Jun</t>
  </si>
  <si>
    <t>Jul</t>
  </si>
  <si>
    <t>Ago</t>
  </si>
  <si>
    <t>Sep</t>
  </si>
  <si>
    <t>Oct</t>
  </si>
  <si>
    <t>Nov</t>
  </si>
  <si>
    <t>Dic</t>
  </si>
  <si>
    <t>Nota: Del 20-3-20 al 08-11-20 se decreta</t>
  </si>
  <si>
    <t>la A.S.P.O. y desde el 9-11-20 comienza la</t>
  </si>
  <si>
    <t>D.I.S.P.O. por Coronavirus.</t>
  </si>
  <si>
    <t>Tarjetas de guardia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</si>
</sst>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 #,##0.00_ ;_ [$€]\ * \-#,##0.00_ ;_ [$€]\ * \-??_ ;_ @_ "/>
    <numFmt numFmtId="165" formatCode="dd/mmm"/>
    <numFmt numFmtId="166" formatCode="0.0"/>
  </numFmts>
  <fonts count="6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1"/>
      <color indexed="60"/>
      <name val="Calibri"/>
      <family val="2"/>
    </font>
    <font>
      <sz val="11"/>
      <color indexed="8"/>
      <name val="Calibri"/>
      <family val="2"/>
    </font>
    <font>
      <sz val="10"/>
      <color indexed="63"/>
      <name val="Arial"/>
      <family val="2"/>
    </font>
    <font>
      <b/>
      <sz val="10"/>
      <name val="Tahoma"/>
      <family val="2"/>
    </font>
    <font>
      <sz val="10"/>
      <name val="Tahoma"/>
      <family val="2"/>
    </font>
    <font>
      <sz val="10"/>
      <color indexed="9"/>
      <name val="Tahoma"/>
      <family val="2"/>
    </font>
    <font>
      <sz val="10"/>
      <color indexed="8"/>
      <name val="Arial"/>
      <family val="2"/>
    </font>
    <font>
      <sz val="10"/>
      <color indexed="8"/>
      <name val="Calibri"/>
      <family val="2"/>
    </font>
    <font>
      <b/>
      <sz val="10"/>
      <name val="Arial"/>
      <family val="2"/>
    </font>
    <font>
      <b/>
      <sz val="9"/>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0"/>
    </font>
    <font>
      <sz val="9"/>
      <color indexed="8"/>
      <name val="Arial"/>
      <family val="0"/>
    </font>
    <font>
      <b/>
      <sz val="12"/>
      <color indexed="8"/>
      <name val="Arial"/>
      <family val="0"/>
    </font>
    <font>
      <sz val="6.2"/>
      <color indexed="8"/>
      <name val="Arial"/>
      <family val="0"/>
    </font>
    <font>
      <sz val="8.75"/>
      <color indexed="8"/>
      <name val="Arial"/>
      <family val="0"/>
    </font>
    <font>
      <b/>
      <sz val="10.75"/>
      <color indexed="8"/>
      <name val="Arial"/>
      <family val="0"/>
    </font>
    <font>
      <b/>
      <sz val="10.5"/>
      <color indexed="8"/>
      <name val="Arial"/>
      <family val="0"/>
    </font>
    <font>
      <sz val="6.9"/>
      <color indexed="8"/>
      <name val="Arial"/>
      <family val="0"/>
    </font>
    <font>
      <sz val="8.5"/>
      <color indexed="8"/>
      <name val="Arial"/>
      <family val="0"/>
    </font>
    <font>
      <b/>
      <sz val="8.5"/>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medium">
        <color indexed="8"/>
      </top>
      <bottom style="hair">
        <color indexed="8"/>
      </bottom>
    </border>
    <border>
      <left style="medium">
        <color indexed="8"/>
      </left>
      <right style="medium">
        <color indexed="8"/>
      </right>
      <top style="medium">
        <color indexed="8"/>
      </top>
      <bottom style="medium">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color indexed="63"/>
      </left>
      <right style="medium">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style="hair">
        <color indexed="8"/>
      </bottom>
    </border>
    <border>
      <left>
        <color indexed="63"/>
      </left>
      <right style="hair">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thin">
        <color indexed="8"/>
      </bottom>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hair">
        <color indexed="8"/>
      </top>
      <bottom style="thin">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hair">
        <color indexed="8"/>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medium">
        <color indexed="8"/>
      </left>
      <right style="hair">
        <color indexed="8"/>
      </right>
      <top style="hair">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hair">
        <color indexed="8"/>
      </right>
      <top style="thin">
        <color indexed="8"/>
      </top>
      <bottom style="hair">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style="medium">
        <color indexed="8"/>
      </bottom>
    </border>
    <border>
      <left>
        <color indexed="63"/>
      </left>
      <right style="medium">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color indexed="63"/>
      </left>
      <right>
        <color indexed="63"/>
      </right>
      <top>
        <color indexed="63"/>
      </top>
      <bottom style="hair">
        <color indexed="8"/>
      </bottom>
    </border>
    <border>
      <left>
        <color indexed="63"/>
      </left>
      <right>
        <color indexed="63"/>
      </right>
      <top style="hair">
        <color indexed="8"/>
      </top>
      <bottom style="thin">
        <color indexed="8"/>
      </bottom>
    </border>
    <border>
      <left>
        <color indexed="63"/>
      </left>
      <right style="hair">
        <color indexed="8"/>
      </right>
      <top>
        <color indexed="63"/>
      </top>
      <bottom style="thin">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thin">
        <color indexed="8"/>
      </bottom>
    </border>
    <border>
      <left>
        <color indexed="63"/>
      </left>
      <right style="hair">
        <color indexed="8"/>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thin">
        <color indexed="8"/>
      </bottom>
    </border>
    <border>
      <left style="hair">
        <color indexed="8"/>
      </left>
      <right style="medium">
        <color indexed="8"/>
      </right>
      <top>
        <color indexed="63"/>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medium">
        <color indexed="8"/>
      </left>
      <right>
        <color indexed="63"/>
      </right>
      <top>
        <color indexed="63"/>
      </top>
      <bottom style="thin">
        <color indexed="8"/>
      </bottom>
    </border>
    <border>
      <left style="hair">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color indexed="63"/>
      </top>
      <bottom style="medium">
        <color indexed="8"/>
      </bottom>
    </border>
    <border>
      <left style="hair">
        <color indexed="8"/>
      </left>
      <right style="medium">
        <color indexed="8"/>
      </right>
      <top style="thin">
        <color indexed="8"/>
      </top>
      <bottom style="medium">
        <color indexed="8"/>
      </bottom>
    </border>
    <border>
      <left style="hair">
        <color indexed="8"/>
      </left>
      <right>
        <color indexed="63"/>
      </right>
      <top style="medium">
        <color indexed="8"/>
      </top>
      <bottom>
        <color indexed="63"/>
      </bottom>
    </border>
    <border>
      <left style="hair">
        <color indexed="8"/>
      </left>
      <right>
        <color indexed="63"/>
      </right>
      <top style="hair">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style="thin">
        <color indexed="8"/>
      </bottom>
    </border>
    <border>
      <left style="hair">
        <color indexed="8"/>
      </left>
      <right style="medium">
        <color indexed="8"/>
      </right>
      <top style="hair">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hair">
        <color indexed="8"/>
      </left>
      <right>
        <color indexed="63"/>
      </right>
      <top style="medium">
        <color indexed="8"/>
      </top>
      <bottom style="medium">
        <color indexed="8"/>
      </bottom>
    </border>
    <border>
      <left style="medium"/>
      <right style="medium"/>
      <top style="medium"/>
      <bottom style="medium"/>
    </border>
    <border>
      <left style="medium">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1" applyNumberFormat="0" applyAlignment="0" applyProtection="0"/>
    <xf numFmtId="0" fontId="4" fillId="34" borderId="0" applyNumberFormat="0" applyBorder="0" applyAlignment="0" applyProtection="0"/>
    <xf numFmtId="164" fontId="0" fillId="0" borderId="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7"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8" fillId="37"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40" borderId="5" applyNumberFormat="0" applyFon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13" fillId="38" borderId="7" applyNumberFormat="0" applyAlignment="0" applyProtection="0"/>
    <xf numFmtId="9" fontId="0" fillId="0" borderId="0" applyFill="0" applyBorder="0" applyAlignment="0" applyProtection="0"/>
    <xf numFmtId="0" fontId="59" fillId="25" borderId="8"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4" fillId="0" borderId="10" applyNumberFormat="0" applyFill="0" applyAlignment="0" applyProtection="0"/>
    <xf numFmtId="0" fontId="64" fillId="0" borderId="11" applyNumberFormat="0" applyFill="0" applyAlignment="0" applyProtection="0"/>
    <xf numFmtId="0" fontId="0" fillId="0" borderId="0" applyNumberFormat="0" applyFill="0" applyBorder="0" applyAlignment="0" applyProtection="0"/>
    <xf numFmtId="0" fontId="3" fillId="0" borderId="0" applyNumberFormat="0" applyFill="0" applyBorder="0" applyAlignment="0" applyProtection="0"/>
  </cellStyleXfs>
  <cellXfs count="225">
    <xf numFmtId="0" fontId="0" fillId="0" borderId="0" xfId="0" applyAlignment="1">
      <alignment/>
    </xf>
    <xf numFmtId="0" fontId="0" fillId="41" borderId="0" xfId="0" applyFill="1" applyAlignment="1">
      <alignment vertical="center"/>
    </xf>
    <xf numFmtId="0" fontId="0" fillId="41" borderId="0" xfId="0" applyFont="1" applyFill="1" applyAlignment="1">
      <alignment vertical="center"/>
    </xf>
    <xf numFmtId="0" fontId="0" fillId="41" borderId="0" xfId="0" applyFont="1" applyFill="1" applyAlignment="1">
      <alignment horizontal="center" vertical="center"/>
    </xf>
    <xf numFmtId="0" fontId="1" fillId="41" borderId="0" xfId="0" applyFont="1" applyFill="1" applyAlignment="1">
      <alignment vertical="center"/>
    </xf>
    <xf numFmtId="0" fontId="15" fillId="41" borderId="12" xfId="0" applyFont="1" applyFill="1" applyBorder="1" applyAlignment="1">
      <alignment horizontal="center" vertical="center"/>
    </xf>
    <xf numFmtId="0" fontId="14" fillId="41" borderId="13" xfId="0" applyFont="1" applyFill="1" applyBorder="1" applyAlignment="1">
      <alignment horizontal="center" vertical="center"/>
    </xf>
    <xf numFmtId="0" fontId="15" fillId="41" borderId="0" xfId="0" applyFont="1" applyFill="1" applyAlignment="1">
      <alignment vertical="center"/>
    </xf>
    <xf numFmtId="0" fontId="16" fillId="41" borderId="0" xfId="0" applyFont="1" applyFill="1" applyAlignment="1">
      <alignment vertical="center"/>
    </xf>
    <xf numFmtId="0" fontId="15" fillId="41" borderId="14" xfId="0" applyFont="1" applyFill="1" applyBorder="1" applyAlignment="1">
      <alignment horizontal="center" vertical="center"/>
    </xf>
    <xf numFmtId="0" fontId="15" fillId="41" borderId="15" xfId="0" applyFont="1" applyFill="1" applyBorder="1" applyAlignment="1">
      <alignment horizontal="center" vertical="center"/>
    </xf>
    <xf numFmtId="0" fontId="15" fillId="41" borderId="16" xfId="0" applyFont="1" applyFill="1" applyBorder="1" applyAlignment="1">
      <alignment horizontal="center" vertical="center"/>
    </xf>
    <xf numFmtId="0" fontId="15" fillId="41" borderId="17" xfId="0" applyFont="1" applyFill="1" applyBorder="1" applyAlignment="1">
      <alignment horizontal="center" vertical="center"/>
    </xf>
    <xf numFmtId="0" fontId="14" fillId="41" borderId="18" xfId="0" applyFont="1" applyFill="1" applyBorder="1" applyAlignment="1">
      <alignment vertical="center"/>
    </xf>
    <xf numFmtId="0" fontId="15" fillId="41" borderId="19" xfId="0" applyFont="1" applyFill="1" applyBorder="1" applyAlignment="1">
      <alignment vertical="center"/>
    </xf>
    <xf numFmtId="0" fontId="15" fillId="41" borderId="20" xfId="0" applyFont="1" applyFill="1" applyBorder="1" applyAlignment="1">
      <alignment vertical="center"/>
    </xf>
    <xf numFmtId="0" fontId="15" fillId="41" borderId="19" xfId="0" applyFont="1" applyFill="1" applyBorder="1" applyAlignment="1">
      <alignment horizontal="center" vertical="center"/>
    </xf>
    <xf numFmtId="0" fontId="15" fillId="41" borderId="20" xfId="0" applyFont="1" applyFill="1" applyBorder="1" applyAlignment="1">
      <alignment horizontal="center" vertical="center"/>
    </xf>
    <xf numFmtId="0" fontId="0" fillId="41" borderId="0" xfId="0" applyFill="1" applyBorder="1" applyAlignment="1">
      <alignment horizontal="center" vertical="center"/>
    </xf>
    <xf numFmtId="49" fontId="15" fillId="41" borderId="21" xfId="0" applyNumberFormat="1" applyFont="1" applyFill="1" applyBorder="1" applyAlignment="1">
      <alignment horizontal="center" vertical="center" wrapText="1"/>
    </xf>
    <xf numFmtId="49" fontId="15" fillId="41" borderId="0" xfId="0" applyNumberFormat="1" applyFont="1" applyFill="1" applyBorder="1" applyAlignment="1">
      <alignment horizontal="center" vertical="center" wrapText="1"/>
    </xf>
    <xf numFmtId="49" fontId="15" fillId="41" borderId="22" xfId="0" applyNumberFormat="1" applyFont="1" applyFill="1" applyBorder="1" applyAlignment="1">
      <alignment horizontal="center" vertical="center" wrapText="1"/>
    </xf>
    <xf numFmtId="0" fontId="15" fillId="41" borderId="23" xfId="0" applyFont="1" applyFill="1" applyBorder="1" applyAlignment="1">
      <alignment horizontal="center" vertical="center"/>
    </xf>
    <xf numFmtId="0" fontId="14" fillId="41" borderId="24" xfId="0" applyNumberFormat="1" applyFont="1" applyFill="1" applyBorder="1" applyAlignment="1">
      <alignment horizontal="center" vertical="center"/>
    </xf>
    <xf numFmtId="0" fontId="17" fillId="41" borderId="0" xfId="0" applyFont="1" applyFill="1" applyAlignment="1">
      <alignment horizontal="right" wrapText="1"/>
    </xf>
    <xf numFmtId="49" fontId="15" fillId="41" borderId="25" xfId="0" applyNumberFormat="1" applyFont="1" applyFill="1" applyBorder="1" applyAlignment="1">
      <alignment horizontal="center" vertical="center" wrapText="1"/>
    </xf>
    <xf numFmtId="49" fontId="15" fillId="41" borderId="26" xfId="0" applyNumberFormat="1" applyFont="1" applyFill="1" applyBorder="1" applyAlignment="1">
      <alignment horizontal="center" vertical="center" wrapText="1"/>
    </xf>
    <xf numFmtId="0" fontId="15" fillId="41" borderId="27" xfId="0" applyFont="1" applyFill="1" applyBorder="1" applyAlignment="1">
      <alignment horizontal="center" vertical="center"/>
    </xf>
    <xf numFmtId="0" fontId="15" fillId="41" borderId="28" xfId="0" applyFont="1" applyFill="1" applyBorder="1" applyAlignment="1">
      <alignment horizontal="center" vertical="center"/>
    </xf>
    <xf numFmtId="0" fontId="14" fillId="41" borderId="29" xfId="0" applyNumberFormat="1" applyFont="1" applyFill="1" applyBorder="1" applyAlignment="1">
      <alignment horizontal="center" vertical="center"/>
    </xf>
    <xf numFmtId="49" fontId="15" fillId="41" borderId="30" xfId="0" applyNumberFormat="1" applyFont="1" applyFill="1" applyBorder="1" applyAlignment="1">
      <alignment horizontal="center" vertical="center" wrapText="1"/>
    </xf>
    <xf numFmtId="0" fontId="15" fillId="41" borderId="31" xfId="0" applyFont="1" applyFill="1" applyBorder="1" applyAlignment="1">
      <alignment horizontal="center" vertical="center"/>
    </xf>
    <xf numFmtId="0" fontId="15" fillId="41" borderId="32" xfId="0" applyFont="1" applyFill="1" applyBorder="1" applyAlignment="1">
      <alignment horizontal="center" vertical="center"/>
    </xf>
    <xf numFmtId="0" fontId="14" fillId="41" borderId="33" xfId="0" applyNumberFormat="1" applyFont="1" applyFill="1" applyBorder="1" applyAlignment="1">
      <alignment horizontal="center" vertical="center"/>
    </xf>
    <xf numFmtId="49" fontId="15" fillId="41" borderId="17" xfId="0" applyNumberFormat="1" applyFont="1" applyFill="1" applyBorder="1" applyAlignment="1">
      <alignment horizontal="center" vertical="center" wrapText="1"/>
    </xf>
    <xf numFmtId="0" fontId="14" fillId="41" borderId="34" xfId="0" applyNumberFormat="1" applyFont="1" applyFill="1" applyBorder="1" applyAlignment="1">
      <alignment horizontal="center" vertical="center"/>
    </xf>
    <xf numFmtId="49" fontId="15" fillId="41" borderId="35" xfId="0" applyNumberFormat="1" applyFont="1" applyFill="1" applyBorder="1" applyAlignment="1">
      <alignment horizontal="center" vertical="center" wrapText="1"/>
    </xf>
    <xf numFmtId="49" fontId="15" fillId="41" borderId="36" xfId="0" applyNumberFormat="1" applyFont="1" applyFill="1" applyBorder="1" applyAlignment="1">
      <alignment horizontal="center" vertical="center" wrapText="1"/>
    </xf>
    <xf numFmtId="49" fontId="15" fillId="41" borderId="37" xfId="0" applyNumberFormat="1" applyFont="1" applyFill="1" applyBorder="1" applyAlignment="1">
      <alignment horizontal="center" vertical="center" wrapText="1"/>
    </xf>
    <xf numFmtId="49" fontId="15" fillId="41" borderId="38" xfId="0" applyNumberFormat="1" applyFont="1" applyFill="1" applyBorder="1" applyAlignment="1">
      <alignment horizontal="center" vertical="center" wrapText="1"/>
    </xf>
    <xf numFmtId="49" fontId="15" fillId="41" borderId="39" xfId="0" applyNumberFormat="1" applyFont="1" applyFill="1" applyBorder="1" applyAlignment="1">
      <alignment horizontal="center" vertical="center" wrapText="1"/>
    </xf>
    <xf numFmtId="49" fontId="15" fillId="41" borderId="40" xfId="0" applyNumberFormat="1" applyFont="1" applyFill="1" applyBorder="1" applyAlignment="1">
      <alignment horizontal="center" vertical="center" wrapText="1"/>
    </xf>
    <xf numFmtId="0" fontId="15" fillId="41" borderId="41" xfId="0" applyFont="1" applyFill="1" applyBorder="1" applyAlignment="1">
      <alignment horizontal="center" vertical="center"/>
    </xf>
    <xf numFmtId="0" fontId="14" fillId="41" borderId="42" xfId="0" applyNumberFormat="1" applyFont="1" applyFill="1" applyBorder="1" applyAlignment="1">
      <alignment horizontal="center" vertical="center"/>
    </xf>
    <xf numFmtId="0" fontId="14" fillId="41" borderId="0" xfId="0" applyFont="1" applyFill="1" applyBorder="1" applyAlignment="1">
      <alignment vertical="center"/>
    </xf>
    <xf numFmtId="0" fontId="15" fillId="41" borderId="0" xfId="0" applyFont="1" applyFill="1" applyBorder="1" applyAlignment="1">
      <alignment vertical="center"/>
    </xf>
    <xf numFmtId="0" fontId="15" fillId="41" borderId="0" xfId="0" applyFont="1" applyFill="1" applyBorder="1" applyAlignment="1">
      <alignment horizontal="center" vertical="center"/>
    </xf>
    <xf numFmtId="0" fontId="15" fillId="41" borderId="43" xfId="0" applyFont="1" applyFill="1" applyBorder="1" applyAlignment="1">
      <alignment horizontal="left" vertical="center" indent="1"/>
    </xf>
    <xf numFmtId="0" fontId="15" fillId="41" borderId="44" xfId="0" applyFont="1" applyFill="1" applyBorder="1" applyAlignment="1">
      <alignment horizontal="center" vertical="center"/>
    </xf>
    <xf numFmtId="0" fontId="15" fillId="41" borderId="45" xfId="0" applyFont="1" applyFill="1" applyBorder="1" applyAlignment="1">
      <alignment horizontal="center" vertical="center"/>
    </xf>
    <xf numFmtId="0" fontId="0" fillId="0" borderId="12" xfId="0" applyBorder="1" applyAlignment="1">
      <alignment/>
    </xf>
    <xf numFmtId="0" fontId="14" fillId="41" borderId="46" xfId="0" applyNumberFormat="1" applyFont="1" applyFill="1" applyBorder="1" applyAlignment="1">
      <alignment horizontal="center" vertical="center"/>
    </xf>
    <xf numFmtId="0" fontId="15" fillId="41" borderId="47" xfId="0" applyFont="1" applyFill="1" applyBorder="1" applyAlignment="1">
      <alignment horizontal="left" vertical="center" indent="1"/>
    </xf>
    <xf numFmtId="0" fontId="15" fillId="41" borderId="48" xfId="0" applyFont="1" applyFill="1" applyBorder="1" applyAlignment="1">
      <alignment horizontal="center" vertical="center"/>
    </xf>
    <xf numFmtId="0" fontId="15" fillId="41" borderId="49" xfId="0" applyFont="1" applyFill="1" applyBorder="1" applyAlignment="1">
      <alignment horizontal="center" vertical="center"/>
    </xf>
    <xf numFmtId="0" fontId="15" fillId="41" borderId="50" xfId="0" applyFont="1" applyFill="1" applyBorder="1" applyAlignment="1">
      <alignment horizontal="center" vertical="center"/>
    </xf>
    <xf numFmtId="0" fontId="14" fillId="41" borderId="51" xfId="0" applyNumberFormat="1" applyFont="1" applyFill="1" applyBorder="1" applyAlignment="1">
      <alignment horizontal="center" vertical="center"/>
    </xf>
    <xf numFmtId="0" fontId="15" fillId="41" borderId="52" xfId="0" applyFont="1" applyFill="1" applyBorder="1" applyAlignment="1">
      <alignment horizontal="left" vertical="center" indent="1"/>
    </xf>
    <xf numFmtId="0" fontId="15" fillId="41" borderId="30" xfId="0" applyFont="1" applyFill="1" applyBorder="1" applyAlignment="1">
      <alignment vertical="center"/>
    </xf>
    <xf numFmtId="0" fontId="15" fillId="41" borderId="53" xfId="0" applyFont="1" applyFill="1" applyBorder="1" applyAlignment="1">
      <alignment horizontal="center" vertical="center"/>
    </xf>
    <xf numFmtId="0" fontId="15" fillId="41" borderId="54" xfId="0" applyFont="1" applyFill="1" applyBorder="1" applyAlignment="1">
      <alignment horizontal="center" vertical="center"/>
    </xf>
    <xf numFmtId="0" fontId="15" fillId="41" borderId="25" xfId="0" applyFont="1" applyFill="1" applyBorder="1" applyAlignment="1">
      <alignment horizontal="left" vertical="center" indent="1"/>
    </xf>
    <xf numFmtId="0" fontId="15" fillId="41" borderId="26" xfId="0" applyFont="1" applyFill="1" applyBorder="1" applyAlignment="1">
      <alignment vertical="center"/>
    </xf>
    <xf numFmtId="0" fontId="15" fillId="41" borderId="55" xfId="0" applyFont="1" applyFill="1" applyBorder="1" applyAlignment="1">
      <alignment horizontal="center" vertical="center"/>
    </xf>
    <xf numFmtId="0" fontId="15" fillId="41" borderId="56" xfId="0" applyFont="1" applyFill="1" applyBorder="1" applyAlignment="1">
      <alignment horizontal="left" vertical="center" indent="1"/>
    </xf>
    <xf numFmtId="0" fontId="15" fillId="41" borderId="57" xfId="0" applyFont="1" applyFill="1" applyBorder="1" applyAlignment="1">
      <alignment horizontal="left" vertical="center" indent="1"/>
    </xf>
    <xf numFmtId="0" fontId="15" fillId="41" borderId="58" xfId="0" applyFont="1" applyFill="1" applyBorder="1" applyAlignment="1">
      <alignment horizontal="center" vertical="center"/>
    </xf>
    <xf numFmtId="0" fontId="15" fillId="41" borderId="21" xfId="0" applyFont="1" applyFill="1" applyBorder="1" applyAlignment="1">
      <alignment horizontal="left" vertical="center" indent="1"/>
    </xf>
    <xf numFmtId="0" fontId="15" fillId="41" borderId="59" xfId="0" applyFont="1" applyFill="1" applyBorder="1" applyAlignment="1">
      <alignment horizontal="center" vertical="center"/>
    </xf>
    <xf numFmtId="0" fontId="15" fillId="41" borderId="60" xfId="0" applyFont="1" applyFill="1" applyBorder="1" applyAlignment="1">
      <alignment horizontal="center" vertical="center"/>
    </xf>
    <xf numFmtId="0" fontId="14" fillId="41" borderId="61" xfId="0" applyNumberFormat="1" applyFont="1" applyFill="1" applyBorder="1" applyAlignment="1">
      <alignment horizontal="center" vertical="center"/>
    </xf>
    <xf numFmtId="0" fontId="17" fillId="41" borderId="0" xfId="0" applyFont="1" applyFill="1" applyBorder="1" applyAlignment="1">
      <alignment horizontal="right" wrapText="1"/>
    </xf>
    <xf numFmtId="0" fontId="15" fillId="41" borderId="62" xfId="0" applyFont="1" applyFill="1" applyBorder="1" applyAlignment="1">
      <alignment horizontal="left" vertical="center" indent="1"/>
    </xf>
    <xf numFmtId="0" fontId="15" fillId="41" borderId="47" xfId="0" applyFont="1" applyFill="1" applyBorder="1" applyAlignment="1">
      <alignment vertical="center"/>
    </xf>
    <xf numFmtId="0" fontId="15" fillId="41" borderId="0" xfId="0" applyFont="1" applyFill="1" applyBorder="1" applyAlignment="1">
      <alignment horizontal="left" vertical="center" indent="1"/>
    </xf>
    <xf numFmtId="0" fontId="15" fillId="41" borderId="22" xfId="0" applyFont="1" applyFill="1" applyBorder="1" applyAlignment="1">
      <alignment vertical="center"/>
    </xf>
    <xf numFmtId="0" fontId="15" fillId="41" borderId="63" xfId="0" applyFont="1" applyFill="1" applyBorder="1" applyAlignment="1">
      <alignment horizontal="center" vertical="center"/>
    </xf>
    <xf numFmtId="0" fontId="15" fillId="41" borderId="64" xfId="0" applyFont="1" applyFill="1" applyBorder="1" applyAlignment="1">
      <alignment horizontal="center" vertical="center"/>
    </xf>
    <xf numFmtId="0" fontId="14" fillId="41" borderId="65" xfId="0" applyNumberFormat="1" applyFont="1" applyFill="1" applyBorder="1" applyAlignment="1">
      <alignment horizontal="center" vertical="center"/>
    </xf>
    <xf numFmtId="165" fontId="17" fillId="41" borderId="0" xfId="0" applyNumberFormat="1" applyFont="1" applyFill="1" applyAlignment="1">
      <alignment horizontal="right" wrapText="1"/>
    </xf>
    <xf numFmtId="165" fontId="15" fillId="41" borderId="0" xfId="0" applyNumberFormat="1" applyFont="1" applyFill="1" applyBorder="1" applyAlignment="1">
      <alignment horizontal="center" vertical="center"/>
    </xf>
    <xf numFmtId="0" fontId="15" fillId="41" borderId="66" xfId="0" applyFont="1" applyFill="1" applyBorder="1" applyAlignment="1">
      <alignment vertical="center"/>
    </xf>
    <xf numFmtId="0" fontId="0" fillId="41" borderId="0" xfId="0" applyFill="1" applyBorder="1" applyAlignment="1">
      <alignment horizontal="right" wrapText="1"/>
    </xf>
    <xf numFmtId="0" fontId="14" fillId="41" borderId="67" xfId="0" applyNumberFormat="1" applyFont="1" applyFill="1" applyBorder="1" applyAlignment="1">
      <alignment horizontal="center" vertical="center"/>
    </xf>
    <xf numFmtId="0" fontId="15" fillId="41" borderId="56" xfId="0" applyFont="1" applyFill="1" applyBorder="1" applyAlignment="1">
      <alignment horizontal="left" vertical="center" wrapText="1" indent="1"/>
    </xf>
    <xf numFmtId="0" fontId="15" fillId="41" borderId="21" xfId="0" applyFont="1" applyFill="1" applyBorder="1" applyAlignment="1">
      <alignment horizontal="left" vertical="center" wrapText="1" indent="1"/>
    </xf>
    <xf numFmtId="0" fontId="15" fillId="41" borderId="68" xfId="0" applyFont="1" applyFill="1" applyBorder="1" applyAlignment="1">
      <alignment horizontal="left" vertical="center" indent="1"/>
    </xf>
    <xf numFmtId="0" fontId="15" fillId="41" borderId="17" xfId="0" applyFont="1" applyFill="1" applyBorder="1" applyAlignment="1">
      <alignment vertical="center"/>
    </xf>
    <xf numFmtId="0" fontId="18" fillId="41" borderId="0" xfId="0" applyFont="1" applyFill="1" applyAlignment="1">
      <alignment horizontal="right" wrapText="1"/>
    </xf>
    <xf numFmtId="0" fontId="15" fillId="41" borderId="69" xfId="0" applyFont="1" applyFill="1" applyBorder="1" applyAlignment="1">
      <alignment horizontal="left" vertical="center" indent="1"/>
    </xf>
    <xf numFmtId="0" fontId="15" fillId="41" borderId="70" xfId="0" applyFont="1" applyFill="1" applyBorder="1" applyAlignment="1">
      <alignment horizontal="left" vertical="center" indent="1"/>
    </xf>
    <xf numFmtId="0" fontId="15" fillId="41" borderId="71" xfId="0" applyFont="1" applyFill="1" applyBorder="1" applyAlignment="1">
      <alignment vertical="center"/>
    </xf>
    <xf numFmtId="0" fontId="15" fillId="41" borderId="72" xfId="0" applyFont="1" applyFill="1" applyBorder="1" applyAlignment="1">
      <alignment horizontal="center" vertical="center"/>
    </xf>
    <xf numFmtId="0" fontId="15" fillId="41" borderId="73" xfId="0" applyFont="1" applyFill="1" applyBorder="1" applyAlignment="1">
      <alignment horizontal="center" vertical="center"/>
    </xf>
    <xf numFmtId="0" fontId="14" fillId="41" borderId="74" xfId="0" applyNumberFormat="1" applyFont="1" applyFill="1" applyBorder="1" applyAlignment="1">
      <alignment horizontal="center" vertical="center"/>
    </xf>
    <xf numFmtId="0" fontId="14" fillId="41" borderId="21" xfId="0" applyFont="1" applyFill="1" applyBorder="1" applyAlignment="1">
      <alignment vertical="center"/>
    </xf>
    <xf numFmtId="166" fontId="14" fillId="41" borderId="0" xfId="0" applyNumberFormat="1" applyFont="1" applyFill="1" applyBorder="1" applyAlignment="1">
      <alignment horizontal="center" vertical="center"/>
    </xf>
    <xf numFmtId="0" fontId="17" fillId="41" borderId="0" xfId="0" applyFont="1" applyFill="1" applyAlignment="1">
      <alignment horizontal="left" wrapText="1"/>
    </xf>
    <xf numFmtId="0" fontId="19" fillId="41" borderId="75" xfId="0" applyFont="1" applyFill="1" applyBorder="1" applyAlignment="1">
      <alignment horizontal="center"/>
    </xf>
    <xf numFmtId="0" fontId="15" fillId="41" borderId="76" xfId="0" applyFont="1" applyFill="1" applyBorder="1" applyAlignment="1">
      <alignment horizontal="left" vertical="center" indent="1"/>
    </xf>
    <xf numFmtId="0" fontId="15" fillId="41" borderId="37" xfId="0" applyFont="1" applyFill="1" applyBorder="1" applyAlignment="1">
      <alignment vertical="center"/>
    </xf>
    <xf numFmtId="0" fontId="15" fillId="41" borderId="77" xfId="0" applyFont="1" applyFill="1" applyBorder="1" applyAlignment="1">
      <alignment horizontal="center" vertical="center"/>
    </xf>
    <xf numFmtId="0" fontId="19" fillId="41" borderId="67" xfId="0" applyFont="1" applyFill="1" applyBorder="1" applyAlignment="1">
      <alignment horizontal="center"/>
    </xf>
    <xf numFmtId="0" fontId="15" fillId="41" borderId="78" xfId="0" applyFont="1" applyFill="1" applyBorder="1" applyAlignment="1">
      <alignment horizontal="left" vertical="center" indent="1"/>
    </xf>
    <xf numFmtId="0" fontId="15" fillId="41" borderId="79" xfId="0" applyFont="1" applyFill="1" applyBorder="1" applyAlignment="1">
      <alignment horizontal="center" vertical="center"/>
    </xf>
    <xf numFmtId="0" fontId="15" fillId="41" borderId="80" xfId="0" applyFont="1" applyFill="1" applyBorder="1" applyAlignment="1">
      <alignment horizontal="center" vertical="center"/>
    </xf>
    <xf numFmtId="0" fontId="0" fillId="41" borderId="0" xfId="0" applyFill="1" applyBorder="1" applyAlignment="1">
      <alignment/>
    </xf>
    <xf numFmtId="0" fontId="0" fillId="41" borderId="0" xfId="0" applyFill="1" applyAlignment="1">
      <alignment/>
    </xf>
    <xf numFmtId="0" fontId="19" fillId="41" borderId="74" xfId="0" applyFont="1" applyFill="1" applyBorder="1" applyAlignment="1">
      <alignment horizontal="center"/>
    </xf>
    <xf numFmtId="0" fontId="15" fillId="41" borderId="81" xfId="0" applyFont="1" applyFill="1" applyBorder="1" applyAlignment="1">
      <alignment horizontal="left" vertical="center" indent="1"/>
    </xf>
    <xf numFmtId="0" fontId="15" fillId="41" borderId="82" xfId="0" applyFont="1" applyFill="1" applyBorder="1" applyAlignment="1">
      <alignment vertical="center"/>
    </xf>
    <xf numFmtId="0" fontId="15" fillId="41" borderId="83" xfId="0" applyFont="1" applyFill="1" applyBorder="1" applyAlignment="1">
      <alignment horizontal="center" vertical="center"/>
    </xf>
    <xf numFmtId="0" fontId="15" fillId="41" borderId="84" xfId="0" applyFont="1" applyFill="1" applyBorder="1" applyAlignment="1">
      <alignment horizontal="center" vertical="center"/>
    </xf>
    <xf numFmtId="0" fontId="15" fillId="41" borderId="85" xfId="0" applyFont="1" applyFill="1" applyBorder="1" applyAlignment="1">
      <alignment horizontal="center" vertical="center"/>
    </xf>
    <xf numFmtId="0" fontId="15" fillId="41" borderId="86" xfId="0" applyFont="1" applyFill="1" applyBorder="1" applyAlignment="1">
      <alignment horizontal="left" vertical="center" indent="1"/>
    </xf>
    <xf numFmtId="1" fontId="20" fillId="41" borderId="0" xfId="0" applyNumberFormat="1" applyFont="1" applyFill="1" applyBorder="1" applyAlignment="1">
      <alignment vertical="center"/>
    </xf>
    <xf numFmtId="1" fontId="15" fillId="41" borderId="0" xfId="0" applyNumberFormat="1" applyFont="1" applyFill="1" applyAlignment="1">
      <alignment vertical="center"/>
    </xf>
    <xf numFmtId="0" fontId="15" fillId="41" borderId="87" xfId="0" applyFont="1" applyFill="1" applyBorder="1" applyAlignment="1">
      <alignment horizontal="left" vertical="center" indent="1"/>
    </xf>
    <xf numFmtId="0" fontId="15" fillId="41" borderId="88" xfId="0" applyFont="1" applyFill="1" applyBorder="1" applyAlignment="1">
      <alignment horizontal="center" vertical="center"/>
    </xf>
    <xf numFmtId="0" fontId="15" fillId="41" borderId="89" xfId="0" applyFont="1" applyFill="1" applyBorder="1" applyAlignment="1">
      <alignment vertical="center"/>
    </xf>
    <xf numFmtId="0" fontId="15" fillId="41" borderId="86" xfId="0" applyFont="1" applyFill="1" applyBorder="1" applyAlignment="1">
      <alignment horizontal="center" vertical="center"/>
    </xf>
    <xf numFmtId="0" fontId="14" fillId="41" borderId="21" xfId="0" applyFont="1" applyFill="1" applyBorder="1" applyAlignment="1">
      <alignment horizontal="center" vertical="center"/>
    </xf>
    <xf numFmtId="0" fontId="15" fillId="41" borderId="90" xfId="0" applyFont="1" applyFill="1" applyBorder="1" applyAlignment="1">
      <alignment horizontal="left" vertical="center" indent="1"/>
    </xf>
    <xf numFmtId="0" fontId="15" fillId="41" borderId="91" xfId="0" applyFont="1" applyFill="1" applyBorder="1" applyAlignment="1">
      <alignment horizontal="left" vertical="center" indent="1"/>
    </xf>
    <xf numFmtId="0" fontId="15" fillId="41" borderId="92" xfId="0" applyFont="1" applyFill="1" applyBorder="1" applyAlignment="1">
      <alignment vertical="center"/>
    </xf>
    <xf numFmtId="0" fontId="15" fillId="41" borderId="93" xfId="0" applyFont="1" applyFill="1" applyBorder="1" applyAlignment="1">
      <alignment horizontal="center" vertical="center"/>
    </xf>
    <xf numFmtId="0" fontId="15" fillId="41" borderId="94" xfId="0" applyFont="1" applyFill="1" applyBorder="1" applyAlignment="1">
      <alignment horizontal="center" vertical="center"/>
    </xf>
    <xf numFmtId="0" fontId="15" fillId="41" borderId="95" xfId="0" applyFont="1" applyFill="1" applyBorder="1" applyAlignment="1">
      <alignment horizontal="left" vertical="center" indent="1"/>
    </xf>
    <xf numFmtId="49" fontId="14" fillId="41" borderId="38" xfId="0" applyNumberFormat="1" applyFont="1" applyFill="1" applyBorder="1" applyAlignment="1">
      <alignment horizontal="center" vertical="center"/>
    </xf>
    <xf numFmtId="0" fontId="15" fillId="41" borderId="96" xfId="0" applyFont="1" applyFill="1" applyBorder="1" applyAlignment="1">
      <alignment horizontal="center" vertical="center"/>
    </xf>
    <xf numFmtId="0" fontId="14" fillId="41" borderId="35" xfId="0" applyFont="1" applyFill="1" applyBorder="1" applyAlignment="1">
      <alignment horizontal="center" vertical="center"/>
    </xf>
    <xf numFmtId="0" fontId="15" fillId="41" borderId="97" xfId="0" applyFont="1" applyFill="1" applyBorder="1" applyAlignment="1">
      <alignment horizontal="center" vertical="center"/>
    </xf>
    <xf numFmtId="0" fontId="15" fillId="41" borderId="98" xfId="0" applyFont="1" applyFill="1" applyBorder="1" applyAlignment="1">
      <alignment horizontal="center" vertical="center"/>
    </xf>
    <xf numFmtId="0" fontId="15" fillId="41" borderId="99" xfId="0" applyFont="1" applyFill="1" applyBorder="1" applyAlignment="1">
      <alignment horizontal="center" vertical="center"/>
    </xf>
    <xf numFmtId="0" fontId="15" fillId="41" borderId="38" xfId="0" applyFont="1" applyFill="1" applyBorder="1" applyAlignment="1">
      <alignment horizontal="left" vertical="center" indent="1"/>
    </xf>
    <xf numFmtId="0" fontId="15" fillId="41" borderId="100" xfId="0" applyFont="1" applyFill="1" applyBorder="1" applyAlignment="1">
      <alignment horizontal="center" vertical="center"/>
    </xf>
    <xf numFmtId="49" fontId="14" fillId="41" borderId="18" xfId="0" applyNumberFormat="1" applyFont="1" applyFill="1" applyBorder="1" applyAlignment="1">
      <alignment horizontal="left" vertical="center"/>
    </xf>
    <xf numFmtId="0" fontId="15" fillId="41" borderId="39" xfId="0" applyFont="1" applyFill="1" applyBorder="1" applyAlignment="1">
      <alignment horizontal="left" vertical="center" indent="1"/>
    </xf>
    <xf numFmtId="0" fontId="15" fillId="41" borderId="101" xfId="0" applyFont="1" applyFill="1" applyBorder="1" applyAlignment="1">
      <alignment horizontal="center" vertical="center"/>
    </xf>
    <xf numFmtId="0" fontId="15" fillId="41" borderId="102" xfId="0" applyFont="1" applyFill="1" applyBorder="1" applyAlignment="1">
      <alignment horizontal="center" vertical="center"/>
    </xf>
    <xf numFmtId="0" fontId="15" fillId="41" borderId="103" xfId="0" applyFont="1" applyFill="1" applyBorder="1" applyAlignment="1">
      <alignment horizontal="center" vertical="center"/>
    </xf>
    <xf numFmtId="0" fontId="14" fillId="41" borderId="20" xfId="0" applyNumberFormat="1" applyFont="1" applyFill="1" applyBorder="1" applyAlignment="1">
      <alignment horizontal="center" vertical="center"/>
    </xf>
    <xf numFmtId="0" fontId="0" fillId="41" borderId="0" xfId="0" applyFont="1" applyFill="1" applyAlignment="1">
      <alignment horizontal="left" vertical="center" indent="1"/>
    </xf>
    <xf numFmtId="0" fontId="14" fillId="41" borderId="35" xfId="0" applyFont="1" applyFill="1" applyBorder="1" applyAlignment="1">
      <alignment vertical="center"/>
    </xf>
    <xf numFmtId="0" fontId="15" fillId="41" borderId="36" xfId="0" applyFont="1" applyFill="1" applyBorder="1" applyAlignment="1">
      <alignment vertical="center"/>
    </xf>
    <xf numFmtId="0" fontId="15" fillId="41" borderId="104" xfId="0" applyFont="1" applyFill="1" applyBorder="1" applyAlignment="1">
      <alignment horizontal="center" vertical="center"/>
    </xf>
    <xf numFmtId="0" fontId="15" fillId="41" borderId="105" xfId="0" applyFont="1" applyFill="1" applyBorder="1" applyAlignment="1">
      <alignment horizontal="center" vertical="center"/>
    </xf>
    <xf numFmtId="0" fontId="15" fillId="41" borderId="106" xfId="0" applyFont="1" applyFill="1" applyBorder="1" applyAlignment="1">
      <alignment horizontal="center" vertical="center"/>
    </xf>
    <xf numFmtId="0" fontId="15" fillId="41" borderId="107" xfId="0" applyFont="1" applyFill="1" applyBorder="1" applyAlignment="1">
      <alignment horizontal="center" vertical="center"/>
    </xf>
    <xf numFmtId="0" fontId="15" fillId="41" borderId="108" xfId="0" applyFont="1" applyFill="1" applyBorder="1" applyAlignment="1">
      <alignment horizontal="center" vertical="center"/>
    </xf>
    <xf numFmtId="0" fontId="15" fillId="41" borderId="109" xfId="0" applyFont="1" applyFill="1" applyBorder="1" applyAlignment="1">
      <alignment horizontal="center" vertical="center"/>
    </xf>
    <xf numFmtId="0" fontId="15" fillId="41" borderId="110" xfId="0" applyFont="1" applyFill="1" applyBorder="1" applyAlignment="1">
      <alignment horizontal="center" vertical="center"/>
    </xf>
    <xf numFmtId="0" fontId="15" fillId="41" borderId="0" xfId="0" applyFont="1" applyFill="1" applyBorder="1" applyAlignment="1">
      <alignment horizontal="right" vertical="center"/>
    </xf>
    <xf numFmtId="0" fontId="15" fillId="41" borderId="111" xfId="0" applyFont="1" applyFill="1" applyBorder="1" applyAlignment="1">
      <alignment horizontal="left" vertical="center" wrapText="1" indent="1"/>
    </xf>
    <xf numFmtId="0" fontId="17" fillId="41" borderId="0" xfId="0" applyFont="1" applyFill="1" applyAlignment="1">
      <alignment wrapText="1"/>
    </xf>
    <xf numFmtId="0" fontId="15" fillId="41" borderId="36" xfId="0" applyFont="1" applyFill="1" applyBorder="1" applyAlignment="1">
      <alignment horizontal="center" vertical="center"/>
    </xf>
    <xf numFmtId="0" fontId="19" fillId="41" borderId="75" xfId="0" applyFont="1" applyFill="1" applyBorder="1" applyAlignment="1">
      <alignment horizontal="center" vertical="center"/>
    </xf>
    <xf numFmtId="0" fontId="19" fillId="41" borderId="67" xfId="0" applyFont="1" applyFill="1" applyBorder="1" applyAlignment="1">
      <alignment horizontal="center" vertical="center"/>
    </xf>
    <xf numFmtId="0" fontId="15" fillId="41" borderId="112" xfId="0" applyFont="1" applyFill="1" applyBorder="1" applyAlignment="1">
      <alignment horizontal="center" vertical="center"/>
    </xf>
    <xf numFmtId="0" fontId="15" fillId="41" borderId="76" xfId="0" applyFont="1" applyFill="1" applyBorder="1" applyAlignment="1">
      <alignment vertical="center"/>
    </xf>
    <xf numFmtId="0" fontId="15" fillId="41" borderId="113" xfId="0" applyFont="1" applyFill="1" applyBorder="1" applyAlignment="1">
      <alignment horizontal="center" vertical="center"/>
    </xf>
    <xf numFmtId="0" fontId="15" fillId="41" borderId="86" xfId="0" applyFont="1" applyFill="1" applyBorder="1" applyAlignment="1">
      <alignment vertical="center"/>
    </xf>
    <xf numFmtId="0" fontId="15" fillId="41" borderId="114" xfId="0" applyFont="1" applyFill="1" applyBorder="1" applyAlignment="1">
      <alignment horizontal="center" vertical="center"/>
    </xf>
    <xf numFmtId="0" fontId="19" fillId="41" borderId="74" xfId="0" applyFont="1" applyFill="1" applyBorder="1" applyAlignment="1">
      <alignment horizontal="center" vertical="center"/>
    </xf>
    <xf numFmtId="0" fontId="15" fillId="41" borderId="25" xfId="0" applyFont="1" applyFill="1" applyBorder="1" applyAlignment="1">
      <alignment vertical="center"/>
    </xf>
    <xf numFmtId="0" fontId="15" fillId="41" borderId="115" xfId="0" applyFont="1" applyFill="1" applyBorder="1" applyAlignment="1">
      <alignment horizontal="center" vertical="center"/>
    </xf>
    <xf numFmtId="0" fontId="15" fillId="41" borderId="116" xfId="0" applyFont="1" applyFill="1" applyBorder="1" applyAlignment="1">
      <alignment horizontal="center" vertical="center"/>
    </xf>
    <xf numFmtId="0" fontId="0" fillId="0" borderId="15" xfId="0" applyBorder="1" applyAlignment="1">
      <alignment/>
    </xf>
    <xf numFmtId="0" fontId="15" fillId="41" borderId="117" xfId="0" applyFont="1" applyFill="1" applyBorder="1" applyAlignment="1">
      <alignment horizontal="center" vertical="center"/>
    </xf>
    <xf numFmtId="165" fontId="17" fillId="41" borderId="0" xfId="0" applyNumberFormat="1" applyFont="1" applyFill="1" applyBorder="1" applyAlignment="1">
      <alignment horizontal="right" wrapText="1"/>
    </xf>
    <xf numFmtId="0" fontId="19" fillId="41" borderId="0" xfId="0" applyFont="1" applyFill="1" applyBorder="1" applyAlignment="1">
      <alignment horizontal="right" wrapText="1"/>
    </xf>
    <xf numFmtId="0" fontId="15" fillId="41" borderId="0" xfId="0" applyFont="1" applyFill="1" applyAlignment="1">
      <alignment horizontal="right" vertical="center"/>
    </xf>
    <xf numFmtId="1" fontId="15" fillId="41" borderId="0" xfId="0" applyNumberFormat="1" applyFont="1" applyFill="1" applyBorder="1" applyAlignment="1">
      <alignment horizontal="right" vertical="center"/>
    </xf>
    <xf numFmtId="0" fontId="0" fillId="0" borderId="118" xfId="0" applyBorder="1" applyAlignment="1">
      <alignment/>
    </xf>
    <xf numFmtId="0" fontId="0" fillId="41" borderId="0" xfId="0" applyFont="1" applyFill="1" applyBorder="1" applyAlignment="1">
      <alignment horizontal="right" wrapText="1"/>
    </xf>
    <xf numFmtId="0" fontId="14" fillId="41" borderId="75" xfId="0" applyFont="1" applyFill="1" applyBorder="1" applyAlignment="1">
      <alignment horizontal="center" vertical="center"/>
    </xf>
    <xf numFmtId="0" fontId="15" fillId="41" borderId="119" xfId="0" applyFont="1" applyFill="1" applyBorder="1" applyAlignment="1">
      <alignment horizontal="left" vertical="center" indent="1"/>
    </xf>
    <xf numFmtId="0" fontId="14" fillId="41" borderId="67" xfId="0" applyFont="1" applyFill="1" applyBorder="1" applyAlignment="1">
      <alignment horizontal="center" vertical="center"/>
    </xf>
    <xf numFmtId="0" fontId="15" fillId="41" borderId="120" xfId="0" applyFont="1" applyFill="1" applyBorder="1" applyAlignment="1">
      <alignment horizontal="left" vertical="center" indent="1"/>
    </xf>
    <xf numFmtId="0" fontId="15" fillId="41" borderId="121" xfId="0" applyFont="1" applyFill="1" applyBorder="1" applyAlignment="1">
      <alignment horizontal="center" vertical="center"/>
    </xf>
    <xf numFmtId="0" fontId="15" fillId="41" borderId="122" xfId="0" applyFont="1" applyFill="1" applyBorder="1" applyAlignment="1">
      <alignment horizontal="center" vertical="center"/>
    </xf>
    <xf numFmtId="0" fontId="15" fillId="41" borderId="123" xfId="0" applyFont="1" applyFill="1" applyBorder="1" applyAlignment="1">
      <alignment horizontal="left" vertical="center" indent="1"/>
    </xf>
    <xf numFmtId="0" fontId="15" fillId="41" borderId="87" xfId="0" applyFont="1" applyFill="1" applyBorder="1" applyAlignment="1">
      <alignment horizontal="center" vertical="center"/>
    </xf>
    <xf numFmtId="49" fontId="14" fillId="41" borderId="74" xfId="0" applyNumberFormat="1" applyFont="1" applyFill="1" applyBorder="1" applyAlignment="1">
      <alignment horizontal="center" vertical="center"/>
    </xf>
    <xf numFmtId="0" fontId="0" fillId="41" borderId="0" xfId="0" applyFont="1" applyFill="1" applyAlignment="1">
      <alignment horizontal="right" vertical="center"/>
    </xf>
    <xf numFmtId="0" fontId="0" fillId="0" borderId="118" xfId="0" applyBorder="1" applyAlignment="1">
      <alignment horizontal="center"/>
    </xf>
    <xf numFmtId="0" fontId="15" fillId="41" borderId="124" xfId="0" applyFont="1" applyFill="1" applyBorder="1" applyAlignment="1">
      <alignment horizontal="center" vertical="center"/>
    </xf>
    <xf numFmtId="0" fontId="15" fillId="41" borderId="0" xfId="0" applyFont="1" applyFill="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21" fillId="41" borderId="67" xfId="0" applyFont="1" applyFill="1" applyBorder="1" applyAlignment="1">
      <alignment horizontal="left" vertical="center" indent="1"/>
    </xf>
    <xf numFmtId="0" fontId="15" fillId="41" borderId="67" xfId="0" applyNumberFormat="1" applyFont="1" applyFill="1" applyBorder="1" applyAlignment="1">
      <alignment horizontal="center" vertical="center"/>
    </xf>
    <xf numFmtId="0" fontId="15" fillId="41" borderId="89" xfId="0" applyNumberFormat="1" applyFont="1" applyFill="1" applyBorder="1" applyAlignment="1">
      <alignment horizontal="center" vertical="center"/>
    </xf>
    <xf numFmtId="0" fontId="21" fillId="41" borderId="74" xfId="0" applyFont="1" applyFill="1" applyBorder="1" applyAlignment="1">
      <alignment horizontal="left" vertical="center" indent="1"/>
    </xf>
    <xf numFmtId="0" fontId="15" fillId="41" borderId="39" xfId="0" applyFont="1" applyFill="1" applyBorder="1" applyAlignment="1">
      <alignment horizontal="center" vertical="center"/>
    </xf>
    <xf numFmtId="0" fontId="15" fillId="41" borderId="74" xfId="0" applyFont="1" applyFill="1" applyBorder="1" applyAlignment="1">
      <alignment horizontal="center" vertical="center"/>
    </xf>
    <xf numFmtId="0" fontId="15" fillId="41" borderId="82" xfId="0" applyFont="1" applyFill="1" applyBorder="1" applyAlignment="1">
      <alignment horizontal="center" vertical="center"/>
    </xf>
    <xf numFmtId="0" fontId="14" fillId="41" borderId="125" xfId="0" applyFont="1" applyFill="1" applyBorder="1" applyAlignment="1">
      <alignment horizontal="center" vertical="center"/>
    </xf>
    <xf numFmtId="0" fontId="14" fillId="41" borderId="126" xfId="0" applyFont="1" applyFill="1" applyBorder="1" applyAlignment="1">
      <alignment horizontal="center" vertical="center"/>
    </xf>
    <xf numFmtId="0" fontId="14" fillId="41" borderId="127" xfId="0" applyFont="1" applyFill="1" applyBorder="1" applyAlignment="1">
      <alignment horizontal="center" vertical="center" wrapText="1"/>
    </xf>
    <xf numFmtId="0" fontId="15" fillId="41" borderId="67" xfId="0" applyFont="1" applyFill="1" applyBorder="1" applyAlignment="1">
      <alignment horizontal="left" vertical="center" indent="1"/>
    </xf>
    <xf numFmtId="0" fontId="15" fillId="41" borderId="120" xfId="0" applyNumberFormat="1" applyFont="1" applyFill="1" applyBorder="1" applyAlignment="1">
      <alignment horizontal="center" vertical="center"/>
    </xf>
    <xf numFmtId="0" fontId="15" fillId="41" borderId="128" xfId="0" applyNumberFormat="1" applyFont="1" applyFill="1" applyBorder="1" applyAlignment="1">
      <alignment horizontal="center" vertical="center"/>
    </xf>
    <xf numFmtId="0" fontId="15" fillId="41" borderId="129" xfId="0" applyNumberFormat="1" applyFont="1" applyFill="1" applyBorder="1" applyAlignment="1">
      <alignment horizontal="center" vertical="center"/>
    </xf>
    <xf numFmtId="0" fontId="15" fillId="41" borderId="120" xfId="0" applyFont="1" applyFill="1" applyBorder="1" applyAlignment="1">
      <alignment horizontal="center" vertical="center"/>
    </xf>
    <xf numFmtId="0" fontId="15" fillId="41" borderId="129" xfId="0" applyFont="1" applyFill="1" applyBorder="1" applyAlignment="1">
      <alignment horizontal="center" vertical="center"/>
    </xf>
    <xf numFmtId="0" fontId="15" fillId="41" borderId="13" xfId="0" applyFont="1" applyFill="1" applyBorder="1" applyAlignment="1">
      <alignment horizontal="center" vertical="center"/>
    </xf>
    <xf numFmtId="0" fontId="15" fillId="41" borderId="125" xfId="0" applyNumberFormat="1" applyFont="1" applyFill="1" applyBorder="1" applyAlignment="1">
      <alignment horizontal="center" vertical="center"/>
    </xf>
    <xf numFmtId="0" fontId="15" fillId="41" borderId="126" xfId="0" applyNumberFormat="1" applyFont="1" applyFill="1" applyBorder="1" applyAlignment="1">
      <alignment horizontal="center" vertical="center"/>
    </xf>
    <xf numFmtId="0" fontId="15" fillId="41" borderId="127" xfId="0" applyNumberFormat="1" applyFont="1" applyFill="1" applyBorder="1" applyAlignment="1">
      <alignment horizontal="center" vertical="center"/>
    </xf>
    <xf numFmtId="0" fontId="15" fillId="41" borderId="130" xfId="0" applyFont="1" applyFill="1" applyBorder="1" applyAlignment="1">
      <alignment horizontal="center" vertical="center"/>
    </xf>
    <xf numFmtId="0" fontId="14" fillId="41" borderId="131" xfId="0" applyFont="1" applyFill="1" applyBorder="1" applyAlignment="1">
      <alignment horizontal="center" vertical="center"/>
    </xf>
    <xf numFmtId="0" fontId="15" fillId="41" borderId="132" xfId="0" applyFont="1" applyFill="1" applyBorder="1" applyAlignment="1">
      <alignment horizontal="left" vertical="center" wrapText="1" indent="1"/>
    </xf>
    <xf numFmtId="0" fontId="19" fillId="41" borderId="13" xfId="0" applyNumberFormat="1" applyFont="1" applyFill="1" applyBorder="1" applyAlignment="1">
      <alignment horizontal="center" vertical="center"/>
    </xf>
    <xf numFmtId="0" fontId="19" fillId="41" borderId="74" xfId="0" applyNumberFormat="1" applyFont="1" applyFill="1" applyBorder="1" applyAlignment="1">
      <alignment horizontal="center" vertical="center"/>
    </xf>
    <xf numFmtId="0" fontId="14" fillId="41" borderId="67" xfId="0" applyNumberFormat="1" applyFont="1" applyFill="1" applyBorder="1" applyAlignment="1">
      <alignment horizontal="center" vertical="center"/>
    </xf>
    <xf numFmtId="0" fontId="14" fillId="41" borderId="13" xfId="0" applyNumberFormat="1" applyFont="1" applyFill="1" applyBorder="1" applyAlignment="1">
      <alignment horizontal="center" vertical="center"/>
    </xf>
    <xf numFmtId="49" fontId="14" fillId="41" borderId="75" xfId="0" applyNumberFormat="1" applyFont="1" applyFill="1" applyBorder="1" applyAlignment="1">
      <alignment horizontal="center" vertical="center" wrapText="1"/>
    </xf>
    <xf numFmtId="0" fontId="14" fillId="41" borderId="13" xfId="0" applyFont="1" applyFill="1" applyBorder="1" applyAlignment="1">
      <alignment horizontal="center" vertical="center"/>
    </xf>
    <xf numFmtId="0" fontId="15" fillId="41" borderId="133" xfId="0" applyFont="1" applyFill="1" applyBorder="1" applyAlignment="1">
      <alignment horizontal="left" vertical="center" indent="1"/>
    </xf>
    <xf numFmtId="0" fontId="15" fillId="41" borderId="132" xfId="0" applyFont="1" applyFill="1" applyBorder="1" applyAlignment="1">
      <alignment horizontal="left" vertical="center" indent="1"/>
    </xf>
    <xf numFmtId="49" fontId="14" fillId="41" borderId="13" xfId="0" applyNumberFormat="1" applyFont="1" applyFill="1" applyBorder="1" applyAlignment="1">
      <alignment horizontal="center" vertical="center" wrapText="1"/>
    </xf>
    <xf numFmtId="0" fontId="15" fillId="41" borderId="56" xfId="0" applyFont="1" applyFill="1" applyBorder="1" applyAlignment="1">
      <alignment horizontal="left" vertical="center" wrapText="1" indent="1"/>
    </xf>
    <xf numFmtId="0" fontId="14" fillId="41" borderId="74" xfId="0" applyNumberFormat="1" applyFont="1" applyFill="1" applyBorder="1" applyAlignment="1">
      <alignment horizontal="center" vertical="center"/>
    </xf>
    <xf numFmtId="0" fontId="14" fillId="41" borderId="75" xfId="0" applyNumberFormat="1" applyFont="1" applyFill="1" applyBorder="1" applyAlignment="1">
      <alignment horizontal="center" vertic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Euro" xfId="52"/>
    <cellStyle name="Footnote 1" xfId="53"/>
    <cellStyle name="Good 1" xfId="54"/>
    <cellStyle name="Heading 1 1" xfId="55"/>
    <cellStyle name="Heading 2 1" xfId="56"/>
    <cellStyle name="Heading 3" xfId="57"/>
    <cellStyle name="Incorrecto" xfId="58"/>
    <cellStyle name="Comma" xfId="59"/>
    <cellStyle name="Comma [0]" xfId="60"/>
    <cellStyle name="Currency" xfId="61"/>
    <cellStyle name="Currency [0]" xfId="62"/>
    <cellStyle name="Neutral" xfId="63"/>
    <cellStyle name="Neutral 1" xfId="64"/>
    <cellStyle name="Neutral 2" xfId="65"/>
    <cellStyle name="Neutral 3" xfId="66"/>
    <cellStyle name="Neutral 4" xfId="67"/>
    <cellStyle name="Normal 10" xfId="68"/>
    <cellStyle name="Normal 11" xfId="69"/>
    <cellStyle name="Normal 12" xfId="70"/>
    <cellStyle name="Normal 13" xfId="71"/>
    <cellStyle name="Normal 14" xfId="72"/>
    <cellStyle name="Normal 15" xfId="73"/>
    <cellStyle name="Normal 16" xfId="74"/>
    <cellStyle name="Normal 17" xfId="75"/>
    <cellStyle name="Normal 18" xfId="76"/>
    <cellStyle name="Normal 19" xfId="77"/>
    <cellStyle name="Normal 2" xfId="78"/>
    <cellStyle name="Normal 20" xfId="79"/>
    <cellStyle name="Normal 3" xfId="80"/>
    <cellStyle name="Normal 4" xfId="81"/>
    <cellStyle name="Normal 5" xfId="82"/>
    <cellStyle name="Normal 6" xfId="83"/>
    <cellStyle name="Normal 7" xfId="84"/>
    <cellStyle name="Normal 8" xfId="85"/>
    <cellStyle name="Normal 9" xfId="86"/>
    <cellStyle name="Notas" xfId="87"/>
    <cellStyle name="Notas 10" xfId="88"/>
    <cellStyle name="Notas 11" xfId="89"/>
    <cellStyle name="Notas 12" xfId="90"/>
    <cellStyle name="Notas 13" xfId="91"/>
    <cellStyle name="Notas 14" xfId="92"/>
    <cellStyle name="Notas 15" xfId="93"/>
    <cellStyle name="Notas 16" xfId="94"/>
    <cellStyle name="Notas 17" xfId="95"/>
    <cellStyle name="Notas 18" xfId="96"/>
    <cellStyle name="Notas 19" xfId="97"/>
    <cellStyle name="Notas 2" xfId="98"/>
    <cellStyle name="Notas 20" xfId="99"/>
    <cellStyle name="Notas 3" xfId="100"/>
    <cellStyle name="Notas 4" xfId="101"/>
    <cellStyle name="Notas 5" xfId="102"/>
    <cellStyle name="Notas 6" xfId="103"/>
    <cellStyle name="Notas 7" xfId="104"/>
    <cellStyle name="Notas 8" xfId="105"/>
    <cellStyle name="Notas 9" xfId="106"/>
    <cellStyle name="Note 1" xfId="107"/>
    <cellStyle name="Percent" xfId="108"/>
    <cellStyle name="Salida" xfId="109"/>
    <cellStyle name="Status 1" xfId="110"/>
    <cellStyle name="Text 1" xfId="111"/>
    <cellStyle name="Texto de advertencia" xfId="112"/>
    <cellStyle name="Texto explicativo" xfId="113"/>
    <cellStyle name="Título" xfId="114"/>
    <cellStyle name="Título 2" xfId="115"/>
    <cellStyle name="Título 3" xfId="116"/>
    <cellStyle name="Total" xfId="117"/>
    <cellStyle name="Valor de la tabla dinámica" xfId="118"/>
    <cellStyle name="Warning 1"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Enero 2021 
Efectores Municipales. Rosario</a:t>
            </a:r>
          </a:p>
        </c:rich>
      </c:tx>
      <c:layout>
        <c:manualLayout>
          <c:xMode val="factor"/>
          <c:yMode val="factor"/>
          <c:x val="-0.05625"/>
          <c:y val="-0.0145"/>
        </c:manualLayout>
      </c:layout>
      <c:spPr>
        <a:noFill/>
        <a:ln>
          <a:noFill/>
        </a:ln>
      </c:spPr>
    </c:title>
    <c:plotArea>
      <c:layout>
        <c:manualLayout>
          <c:xMode val="edge"/>
          <c:yMode val="edge"/>
          <c:x val="0.0705"/>
          <c:y val="0.144"/>
          <c:w val="0.8725"/>
          <c:h val="0.7505"/>
        </c:manualLayout>
      </c:layout>
      <c:lineChart>
        <c:grouping val="standard"/>
        <c:varyColors val="0"/>
        <c:ser>
          <c:idx val="0"/>
          <c:order val="0"/>
          <c:tx>
            <c:strRef>
              <c:f>ENERO!$AU$7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ENERO!$AV$6:$BZ$6</c:f>
              <c:numCache/>
            </c:numRef>
          </c:cat>
          <c:val>
            <c:numRef>
              <c:f>ENERO!$AV$7:$BZ$7</c:f>
              <c:numCache/>
            </c:numRef>
          </c:val>
          <c:smooth val="0"/>
        </c:ser>
        <c:ser>
          <c:idx val="1"/>
          <c:order val="1"/>
          <c:tx>
            <c:strRef>
              <c:f>ENERO!$AU$8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ENERO!$AV$6:$BZ$6</c:f>
              <c:numCache/>
            </c:numRef>
          </c:cat>
          <c:val>
            <c:numRef>
              <c:f>ENERO!$AV$8:$BZ$8</c:f>
              <c:numCache/>
            </c:numRef>
          </c:val>
          <c:smooth val="0"/>
        </c:ser>
        <c:ser>
          <c:idx val="2"/>
          <c:order val="2"/>
          <c:tx>
            <c:strRef>
              <c:f>ENERO!$AU$9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ENERO!$AV$6:$BZ$6</c:f>
              <c:numCache/>
            </c:numRef>
          </c:cat>
          <c:val>
            <c:numRef>
              <c:f>ENERO!$AV$9:$BZ$9</c:f>
              <c:numCache/>
            </c:numRef>
          </c:val>
          <c:smooth val="0"/>
        </c:ser>
        <c:ser>
          <c:idx val="3"/>
          <c:order val="3"/>
          <c:tx>
            <c:strRef>
              <c:f>ENERO!$AU$10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ENERO!$AV$6:$BZ$6</c:f>
              <c:numCache/>
            </c:numRef>
          </c:cat>
          <c:val>
            <c:numRef>
              <c:f>ENERO!$AV$10:$BZ$10</c:f>
              <c:numCache/>
            </c:numRef>
          </c:val>
          <c:smooth val="0"/>
        </c:ser>
        <c:ser>
          <c:idx val="4"/>
          <c:order val="4"/>
          <c:tx>
            <c:strRef>
              <c:f>ENERO!$AU$11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ENERO!$AV$6:$BZ$6</c:f>
              <c:numCache/>
            </c:numRef>
          </c:cat>
          <c:val>
            <c:numRef>
              <c:f>ENERO!$AV$11:$BZ$11</c:f>
              <c:numCache/>
            </c:numRef>
          </c:val>
          <c:smooth val="0"/>
        </c:ser>
        <c:ser>
          <c:idx val="5"/>
          <c:order val="5"/>
          <c:tx>
            <c:strRef>
              <c:f>ENERO!$AU$12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ENERO!$AV$6:$BZ$6</c:f>
              <c:numCache/>
            </c:numRef>
          </c:cat>
          <c:val>
            <c:numRef>
              <c:f>ENERO!$AV$12:$BZ$12</c:f>
              <c:numCache/>
            </c:numRef>
          </c:val>
          <c:smooth val="0"/>
        </c:ser>
        <c:ser>
          <c:idx val="6"/>
          <c:order val="6"/>
          <c:tx>
            <c:strRef>
              <c:f>ENERO!$AU$13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ENERO!$AV$6:$BZ$6</c:f>
              <c:numCache/>
            </c:numRef>
          </c:cat>
          <c:val>
            <c:numRef>
              <c:f>ENERO!$AV$13:$BZ$13</c:f>
              <c:numCache/>
            </c:numRef>
          </c:val>
          <c:smooth val="0"/>
        </c:ser>
        <c:marker val="1"/>
        <c:axId val="59217787"/>
        <c:axId val="63198036"/>
      </c:lineChart>
      <c:catAx>
        <c:axId val="592177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98036"/>
        <c:crossesAt val="0"/>
        <c:auto val="1"/>
        <c:lblOffset val="100"/>
        <c:tickLblSkip val="1"/>
        <c:noMultiLvlLbl val="0"/>
      </c:catAx>
      <c:valAx>
        <c:axId val="63198036"/>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217787"/>
        <c:crossesAt val="1"/>
        <c:crossBetween val="midCat"/>
        <c:dispUnits/>
      </c:valAx>
      <c:spPr>
        <a:solidFill>
          <a:srgbClr val="FFFFFF"/>
        </a:solidFill>
        <a:ln w="3175">
          <a:solidFill>
            <a:srgbClr val="000000"/>
          </a:solidFill>
        </a:ln>
      </c:spPr>
    </c:plotArea>
    <c:legend>
      <c:legendPos val="r"/>
      <c:layout>
        <c:manualLayout>
          <c:xMode val="edge"/>
          <c:yMode val="edge"/>
          <c:x val="0.09425"/>
          <c:y val="0.91775"/>
          <c:w val="0.713"/>
          <c:h val="0.041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Octubre 2021 
Efectores Municipales. Rosario</a:t>
            </a:r>
          </a:p>
        </c:rich>
      </c:tx>
      <c:layout>
        <c:manualLayout>
          <c:xMode val="factor"/>
          <c:yMode val="factor"/>
          <c:x val="-0.0025"/>
          <c:y val="-0.02075"/>
        </c:manualLayout>
      </c:layout>
      <c:spPr>
        <a:noFill/>
        <a:ln>
          <a:noFill/>
        </a:ln>
      </c:spPr>
    </c:title>
    <c:plotArea>
      <c:layout>
        <c:manualLayout>
          <c:xMode val="edge"/>
          <c:yMode val="edge"/>
          <c:x val="0.0645"/>
          <c:y val="0.1345"/>
          <c:w val="0.86125"/>
          <c:h val="0.75925"/>
        </c:manualLayout>
      </c:layout>
      <c:lineChart>
        <c:grouping val="standard"/>
        <c:varyColors val="0"/>
        <c:ser>
          <c:idx val="0"/>
          <c:order val="0"/>
          <c:tx>
            <c:strRef>
              <c:f>OCTUBRE!$AU$7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OCTUBRE!$AV$6:$BZ$6</c:f>
              <c:numCache/>
            </c:numRef>
          </c:cat>
          <c:val>
            <c:numRef>
              <c:f>OCTUBRE!$AV$7:$BZ$7</c:f>
              <c:numCache/>
            </c:numRef>
          </c:val>
          <c:smooth val="0"/>
        </c:ser>
        <c:ser>
          <c:idx val="1"/>
          <c:order val="1"/>
          <c:tx>
            <c:strRef>
              <c:f>OCTUBRE!$AU$8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OCTUBRE!$AV$6:$BZ$6</c:f>
              <c:numCache/>
            </c:numRef>
          </c:cat>
          <c:val>
            <c:numRef>
              <c:f>OCTUBRE!$AV$8:$BZ$8</c:f>
              <c:numCache/>
            </c:numRef>
          </c:val>
          <c:smooth val="0"/>
        </c:ser>
        <c:ser>
          <c:idx val="2"/>
          <c:order val="2"/>
          <c:tx>
            <c:strRef>
              <c:f>OCTUBRE!$AU$9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OCTUBRE!$AV$6:$BZ$6</c:f>
              <c:numCache/>
            </c:numRef>
          </c:cat>
          <c:val>
            <c:numRef>
              <c:f>OCTUBRE!$AV$9:$BZ$9</c:f>
              <c:numCache/>
            </c:numRef>
          </c:val>
          <c:smooth val="0"/>
        </c:ser>
        <c:ser>
          <c:idx val="3"/>
          <c:order val="3"/>
          <c:tx>
            <c:strRef>
              <c:f>OCTUBRE!$AU$10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OCTUBRE!$AV$6:$BZ$6</c:f>
              <c:numCache/>
            </c:numRef>
          </c:cat>
          <c:val>
            <c:numRef>
              <c:f>OCTUBRE!$AV$10:$BZ$10</c:f>
              <c:numCache/>
            </c:numRef>
          </c:val>
          <c:smooth val="0"/>
        </c:ser>
        <c:ser>
          <c:idx val="4"/>
          <c:order val="4"/>
          <c:tx>
            <c:strRef>
              <c:f>OCTUBRE!$AU$11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OCTUBRE!$AV$6:$BZ$6</c:f>
              <c:numCache/>
            </c:numRef>
          </c:cat>
          <c:val>
            <c:numRef>
              <c:f>OCTUBRE!$AV$11:$BZ$11</c:f>
              <c:numCache/>
            </c:numRef>
          </c:val>
          <c:smooth val="0"/>
        </c:ser>
        <c:ser>
          <c:idx val="5"/>
          <c:order val="5"/>
          <c:tx>
            <c:strRef>
              <c:f>OCTUBRE!$AU$12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OCTUBRE!$AV$6:$BZ$6</c:f>
              <c:numCache/>
            </c:numRef>
          </c:cat>
          <c:val>
            <c:numRef>
              <c:f>OCTUBRE!$AV$12:$BZ$12</c:f>
              <c:numCache/>
            </c:numRef>
          </c:val>
          <c:smooth val="0"/>
        </c:ser>
        <c:ser>
          <c:idx val="6"/>
          <c:order val="6"/>
          <c:tx>
            <c:strRef>
              <c:f>OCTUBRE!$AU$13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OCTUBRE!$AV$6:$BZ$6</c:f>
              <c:numCache/>
            </c:numRef>
          </c:cat>
          <c:val>
            <c:numRef>
              <c:f>OCTUBRE!$AV$13:$BZ$13</c:f>
              <c:numCache/>
            </c:numRef>
          </c:val>
          <c:smooth val="0"/>
        </c:ser>
        <c:marker val="1"/>
        <c:axId val="66651717"/>
        <c:axId val="62994542"/>
      </c:lineChart>
      <c:catAx>
        <c:axId val="666517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94542"/>
        <c:crossesAt val="0"/>
        <c:auto val="1"/>
        <c:lblOffset val="100"/>
        <c:tickLblSkip val="1"/>
        <c:noMultiLvlLbl val="0"/>
      </c:catAx>
      <c:valAx>
        <c:axId val="62994542"/>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651717"/>
        <c:crossesAt val="1"/>
        <c:crossBetween val="midCat"/>
        <c:dispUnits/>
      </c:valAx>
      <c:spPr>
        <a:solidFill>
          <a:srgbClr val="FFFFFF"/>
        </a:solidFill>
        <a:ln w="3175">
          <a:solidFill>
            <a:srgbClr val="000000"/>
          </a:solidFill>
        </a:ln>
      </c:spPr>
    </c:plotArea>
    <c:legend>
      <c:legendPos val="r"/>
      <c:layout>
        <c:manualLayout>
          <c:xMode val="edge"/>
          <c:yMode val="edge"/>
          <c:x val="0.1135"/>
          <c:y val="0.9"/>
          <c:w val="0.76"/>
          <c:h val="0.039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Noviembre 2021 
Efectores Municipales. Rosario</a:t>
            </a:r>
          </a:p>
        </c:rich>
      </c:tx>
      <c:layout>
        <c:manualLayout>
          <c:xMode val="factor"/>
          <c:yMode val="factor"/>
          <c:x val="-0.05475"/>
          <c:y val="-0.019"/>
        </c:manualLayout>
      </c:layout>
      <c:spPr>
        <a:noFill/>
        <a:ln>
          <a:noFill/>
        </a:ln>
      </c:spPr>
    </c:title>
    <c:plotArea>
      <c:layout>
        <c:manualLayout>
          <c:xMode val="edge"/>
          <c:yMode val="edge"/>
          <c:x val="0.0695"/>
          <c:y val="0.12075"/>
          <c:w val="0.864"/>
          <c:h val="0.75175"/>
        </c:manualLayout>
      </c:layout>
      <c:lineChart>
        <c:grouping val="standard"/>
        <c:varyColors val="0"/>
        <c:ser>
          <c:idx val="0"/>
          <c:order val="0"/>
          <c:tx>
            <c:strRef>
              <c:f>NOV!$AP$7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NOV!$AQ$6:$BT$6</c:f>
              <c:numCache/>
            </c:numRef>
          </c:cat>
          <c:val>
            <c:numRef>
              <c:f>NOV!$AQ$7:$BT$7</c:f>
              <c:numCache/>
            </c:numRef>
          </c:val>
          <c:smooth val="0"/>
        </c:ser>
        <c:ser>
          <c:idx val="1"/>
          <c:order val="1"/>
          <c:tx>
            <c:strRef>
              <c:f>NOV!$AP$8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NOV!$AQ$6:$BT$6</c:f>
              <c:numCache/>
            </c:numRef>
          </c:cat>
          <c:val>
            <c:numRef>
              <c:f>NOV!$AQ$8:$BT$8</c:f>
              <c:numCache/>
            </c:numRef>
          </c:val>
          <c:smooth val="0"/>
        </c:ser>
        <c:ser>
          <c:idx val="2"/>
          <c:order val="2"/>
          <c:tx>
            <c:strRef>
              <c:f>NOV!$AP$9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NOV!$AQ$6:$BT$6</c:f>
              <c:numCache/>
            </c:numRef>
          </c:cat>
          <c:val>
            <c:numRef>
              <c:f>NOV!$AQ$9:$BT$9</c:f>
              <c:numCache/>
            </c:numRef>
          </c:val>
          <c:smooth val="0"/>
        </c:ser>
        <c:ser>
          <c:idx val="3"/>
          <c:order val="3"/>
          <c:tx>
            <c:strRef>
              <c:f>NOV!$AP$10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NOV!$AQ$6:$BT$6</c:f>
              <c:numCache/>
            </c:numRef>
          </c:cat>
          <c:val>
            <c:numRef>
              <c:f>NOV!$AQ$10:$BT$10</c:f>
              <c:numCache/>
            </c:numRef>
          </c:val>
          <c:smooth val="0"/>
        </c:ser>
        <c:ser>
          <c:idx val="4"/>
          <c:order val="4"/>
          <c:tx>
            <c:strRef>
              <c:f>NOV!$AP$11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NOV!$AQ$6:$BT$6</c:f>
              <c:numCache/>
            </c:numRef>
          </c:cat>
          <c:val>
            <c:numRef>
              <c:f>NOV!$AQ$11:$BT$11</c:f>
              <c:numCache/>
            </c:numRef>
          </c:val>
          <c:smooth val="0"/>
        </c:ser>
        <c:ser>
          <c:idx val="5"/>
          <c:order val="5"/>
          <c:tx>
            <c:strRef>
              <c:f>NOV!$AP$12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NOV!$AQ$6:$BT$6</c:f>
              <c:numCache/>
            </c:numRef>
          </c:cat>
          <c:val>
            <c:numRef>
              <c:f>NOV!$AQ$12:$BT$12</c:f>
              <c:numCache/>
            </c:numRef>
          </c:val>
          <c:smooth val="0"/>
        </c:ser>
        <c:ser>
          <c:idx val="6"/>
          <c:order val="6"/>
          <c:tx>
            <c:strRef>
              <c:f>NOV!$AP$13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NOV!$AQ$6:$BT$6</c:f>
              <c:numCache/>
            </c:numRef>
          </c:cat>
          <c:val>
            <c:numRef>
              <c:f>NOV!$AQ$13:$BT$13</c:f>
              <c:numCache/>
            </c:numRef>
          </c:val>
          <c:smooth val="0"/>
        </c:ser>
        <c:marker val="1"/>
        <c:axId val="30079967"/>
        <c:axId val="2284248"/>
      </c:lineChart>
      <c:catAx>
        <c:axId val="300799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4248"/>
        <c:crossesAt val="0"/>
        <c:auto val="1"/>
        <c:lblOffset val="100"/>
        <c:tickLblSkip val="1"/>
        <c:noMultiLvlLbl val="0"/>
      </c:catAx>
      <c:valAx>
        <c:axId val="2284248"/>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079967"/>
        <c:crossesAt val="1"/>
        <c:crossBetween val="midCat"/>
        <c:dispUnits/>
      </c:valAx>
      <c:spPr>
        <a:solidFill>
          <a:srgbClr val="FFFFFF"/>
        </a:solidFill>
        <a:ln w="3175">
          <a:solidFill>
            <a:srgbClr val="000000"/>
          </a:solidFill>
        </a:ln>
      </c:spPr>
    </c:plotArea>
    <c:legend>
      <c:legendPos val="r"/>
      <c:layout>
        <c:manualLayout>
          <c:xMode val="edge"/>
          <c:yMode val="edge"/>
          <c:x val="0.06125"/>
          <c:y val="0.886"/>
          <c:w val="0.707"/>
          <c:h val="0.04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Diciembre 2021 
Efectores Municipales. Rosario</a:t>
            </a:r>
          </a:p>
        </c:rich>
      </c:tx>
      <c:layout>
        <c:manualLayout>
          <c:xMode val="factor"/>
          <c:yMode val="factor"/>
          <c:x val="0.00375"/>
          <c:y val="-0.0195"/>
        </c:manualLayout>
      </c:layout>
      <c:spPr>
        <a:noFill/>
        <a:ln>
          <a:noFill/>
        </a:ln>
      </c:spPr>
    </c:title>
    <c:plotArea>
      <c:layout>
        <c:manualLayout>
          <c:xMode val="edge"/>
          <c:yMode val="edge"/>
          <c:x val="0.0565"/>
          <c:y val="0.1635"/>
          <c:w val="0.8975"/>
          <c:h val="0.74875"/>
        </c:manualLayout>
      </c:layout>
      <c:lineChart>
        <c:grouping val="standard"/>
        <c:varyColors val="0"/>
        <c:ser>
          <c:idx val="0"/>
          <c:order val="0"/>
          <c:tx>
            <c:strRef>
              <c:f>DIC!$AU$7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DIC!$AV$6:$BZ$6</c:f>
              <c:numCache/>
            </c:numRef>
          </c:cat>
          <c:val>
            <c:numRef>
              <c:f>DIC!$AV$7:$BZ$7</c:f>
              <c:numCache/>
            </c:numRef>
          </c:val>
          <c:smooth val="0"/>
        </c:ser>
        <c:ser>
          <c:idx val="1"/>
          <c:order val="1"/>
          <c:tx>
            <c:strRef>
              <c:f>DIC!$AU$8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DIC!$AV$6:$BZ$6</c:f>
              <c:numCache/>
            </c:numRef>
          </c:cat>
          <c:val>
            <c:numRef>
              <c:f>DIC!$AV$8:$BZ$8</c:f>
              <c:numCache/>
            </c:numRef>
          </c:val>
          <c:smooth val="0"/>
        </c:ser>
        <c:ser>
          <c:idx val="2"/>
          <c:order val="2"/>
          <c:tx>
            <c:strRef>
              <c:f>DIC!$AU$9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DIC!$AV$6:$BZ$6</c:f>
              <c:numCache/>
            </c:numRef>
          </c:cat>
          <c:val>
            <c:numRef>
              <c:f>DIC!$AV$9:$BZ$9</c:f>
              <c:numCache/>
            </c:numRef>
          </c:val>
          <c:smooth val="0"/>
        </c:ser>
        <c:ser>
          <c:idx val="3"/>
          <c:order val="3"/>
          <c:tx>
            <c:strRef>
              <c:f>DIC!$AU$10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DIC!$AV$6:$BZ$6</c:f>
              <c:numCache/>
            </c:numRef>
          </c:cat>
          <c:val>
            <c:numRef>
              <c:f>DIC!$AV$10:$BZ$10</c:f>
              <c:numCache/>
            </c:numRef>
          </c:val>
          <c:smooth val="0"/>
        </c:ser>
        <c:ser>
          <c:idx val="4"/>
          <c:order val="4"/>
          <c:tx>
            <c:strRef>
              <c:f>DIC!$AU$11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DIC!$AV$6:$BZ$6</c:f>
              <c:numCache/>
            </c:numRef>
          </c:cat>
          <c:val>
            <c:numRef>
              <c:f>DIC!$AV$11:$BZ$11</c:f>
              <c:numCache/>
            </c:numRef>
          </c:val>
          <c:smooth val="0"/>
        </c:ser>
        <c:ser>
          <c:idx val="5"/>
          <c:order val="5"/>
          <c:tx>
            <c:strRef>
              <c:f>DIC!$AU$12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DIC!$AV$6:$BZ$6</c:f>
              <c:numCache/>
            </c:numRef>
          </c:cat>
          <c:val>
            <c:numRef>
              <c:f>DIC!$AV$12:$BZ$12</c:f>
              <c:numCache/>
            </c:numRef>
          </c:val>
          <c:smooth val="0"/>
        </c:ser>
        <c:ser>
          <c:idx val="6"/>
          <c:order val="6"/>
          <c:tx>
            <c:strRef>
              <c:f>DIC!$AU$13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DIC!$AV$6:$BZ$6</c:f>
              <c:numCache/>
            </c:numRef>
          </c:cat>
          <c:val>
            <c:numRef>
              <c:f>DIC!$AV$13:$BZ$13</c:f>
              <c:numCache/>
            </c:numRef>
          </c:val>
          <c:smooth val="0"/>
        </c:ser>
        <c:marker val="1"/>
        <c:axId val="20558233"/>
        <c:axId val="50806370"/>
      </c:lineChart>
      <c:catAx>
        <c:axId val="205582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06370"/>
        <c:crossesAt val="0"/>
        <c:auto val="1"/>
        <c:lblOffset val="100"/>
        <c:tickLblSkip val="1"/>
        <c:noMultiLvlLbl val="0"/>
      </c:catAx>
      <c:valAx>
        <c:axId val="50806370"/>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58233"/>
        <c:crossesAt val="1"/>
        <c:crossBetween val="midCat"/>
        <c:dispUnits/>
      </c:valAx>
      <c:spPr>
        <a:solidFill>
          <a:srgbClr val="FFFFFF"/>
        </a:solidFill>
        <a:ln w="3175">
          <a:solidFill>
            <a:srgbClr val="000000"/>
          </a:solidFill>
        </a:ln>
      </c:spPr>
    </c:plotArea>
    <c:legend>
      <c:legendPos val="b"/>
      <c:layout>
        <c:manualLayout>
          <c:xMode val="edge"/>
          <c:yMode val="edge"/>
          <c:x val="0.22525"/>
          <c:y val="0.93125"/>
          <c:w val="0.61325"/>
          <c:h val="0.05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Tarjetas de guardia por HAF, HAB y accidentes de tránsito
Hospitales municipales.
Rosario. Año 2021</a:t>
            </a:r>
          </a:p>
        </c:rich>
      </c:tx>
      <c:layout>
        <c:manualLayout>
          <c:xMode val="factor"/>
          <c:yMode val="factor"/>
          <c:x val="-0.063"/>
          <c:y val="-0.0075"/>
        </c:manualLayout>
      </c:layout>
      <c:spPr>
        <a:noFill/>
        <a:ln>
          <a:noFill/>
        </a:ln>
      </c:spPr>
    </c:title>
    <c:plotArea>
      <c:layout>
        <c:manualLayout>
          <c:xMode val="edge"/>
          <c:yMode val="edge"/>
          <c:x val="0.09675"/>
          <c:y val="0.311"/>
          <c:w val="0.869"/>
          <c:h val="0.61425"/>
        </c:manualLayout>
      </c:layout>
      <c:lineChart>
        <c:grouping val="standard"/>
        <c:varyColors val="0"/>
        <c:ser>
          <c:idx val="0"/>
          <c:order val="0"/>
          <c:tx>
            <c:strRef>
              <c:f>'Graf 1'!$B$3:$B$3</c:f>
              <c:strCache>
                <c:ptCount val="1"/>
                <c:pt idx="0">
                  <c:v>HAF</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cat>
            <c:strRef>
              <c:f>'Graf 1'!$A$4:$A$15</c:f>
              <c:strCache/>
            </c:strRef>
          </c:cat>
          <c:val>
            <c:numRef>
              <c:f>'Graf 1'!$B$4:$B$15</c:f>
              <c:numCache/>
            </c:numRef>
          </c:val>
          <c:smooth val="0"/>
        </c:ser>
        <c:ser>
          <c:idx val="1"/>
          <c:order val="1"/>
          <c:tx>
            <c:strRef>
              <c:f>'Graf 1'!$C$3:$C$3</c:f>
              <c:strCache>
                <c:ptCount val="1"/>
                <c:pt idx="0">
                  <c:v>HAB</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cat>
            <c:strRef>
              <c:f>'Graf 1'!$A$4:$A$15</c:f>
              <c:strCache/>
            </c:strRef>
          </c:cat>
          <c:val>
            <c:numRef>
              <c:f>'Graf 1'!$C$4:$C$15</c:f>
              <c:numCache/>
            </c:numRef>
          </c:val>
          <c:smooth val="0"/>
        </c:ser>
        <c:ser>
          <c:idx val="2"/>
          <c:order val="2"/>
          <c:tx>
            <c:strRef>
              <c:f>'Graf 1'!$D$3:$D$3</c:f>
              <c:strCache>
                <c:ptCount val="1"/>
                <c:pt idx="0">
                  <c:v>Accidentes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cat>
            <c:strRef>
              <c:f>'Graf 1'!$A$4:$A$15</c:f>
              <c:strCache/>
            </c:strRef>
          </c:cat>
          <c:val>
            <c:numRef>
              <c:f>'Graf 1'!$D$4:$D$15</c:f>
              <c:numCache/>
            </c:numRef>
          </c:val>
          <c:smooth val="0"/>
        </c:ser>
        <c:marker val="1"/>
        <c:axId val="54604147"/>
        <c:axId val="21675276"/>
      </c:lineChart>
      <c:catAx>
        <c:axId val="546041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1675276"/>
        <c:crossesAt val="0"/>
        <c:auto val="1"/>
        <c:lblOffset val="100"/>
        <c:tickLblSkip val="1"/>
        <c:noMultiLvlLbl val="0"/>
      </c:catAx>
      <c:valAx>
        <c:axId val="2167527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Tarjetas de guardia</a:t>
                </a:r>
              </a:p>
            </c:rich>
          </c:tx>
          <c:layout>
            <c:manualLayout>
              <c:xMode val="factor"/>
              <c:yMode val="factor"/>
              <c:x val="-0.007"/>
              <c:y val="-0.026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4604147"/>
        <c:crossesAt val="1"/>
        <c:crossBetween val="midCat"/>
        <c:dispUnits/>
      </c:valAx>
      <c:spPr>
        <a:noFill/>
        <a:ln w="3175">
          <a:solidFill>
            <a:srgbClr val="000000"/>
          </a:solidFill>
        </a:ln>
      </c:spPr>
    </c:plotArea>
    <c:legend>
      <c:legendPos val="r"/>
      <c:layout>
        <c:manualLayout>
          <c:xMode val="edge"/>
          <c:yMode val="edge"/>
          <c:x val="0.156"/>
          <c:y val="0.9165"/>
          <c:w val="0.714"/>
          <c:h val="0.066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Año 2021
Hospitales municipales. Rosario</a:t>
            </a:r>
          </a:p>
        </c:rich>
      </c:tx>
      <c:layout>
        <c:manualLayout>
          <c:xMode val="factor"/>
          <c:yMode val="factor"/>
          <c:x val="-0.06325"/>
          <c:y val="-0.0115"/>
        </c:manualLayout>
      </c:layout>
      <c:spPr>
        <a:noFill/>
        <a:ln>
          <a:noFill/>
        </a:ln>
      </c:spPr>
    </c:title>
    <c:plotArea>
      <c:layout>
        <c:manualLayout>
          <c:xMode val="edge"/>
          <c:yMode val="edge"/>
          <c:x val="0.0585"/>
          <c:y val="0.2355"/>
          <c:w val="0.89625"/>
          <c:h val="0.6405"/>
        </c:manualLayout>
      </c:layout>
      <c:lineChart>
        <c:grouping val="standard"/>
        <c:varyColors val="0"/>
        <c:ser>
          <c:idx val="0"/>
          <c:order val="0"/>
          <c:tx>
            <c:strRef>
              <c:f>'Graf 2'!$B$3:$B$3</c:f>
              <c:strCache>
                <c:ptCount val="1"/>
                <c:pt idx="0">
                  <c:v>HECA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'Graf 2'!$A$4:$A$15</c:f>
              <c:strCache/>
            </c:strRef>
          </c:cat>
          <c:val>
            <c:numRef>
              <c:f>'Graf 2'!$B$4:$B$15</c:f>
              <c:numCache/>
            </c:numRef>
          </c:val>
          <c:smooth val="0"/>
        </c:ser>
        <c:ser>
          <c:idx val="1"/>
          <c:order val="1"/>
          <c:tx>
            <c:strRef>
              <c:f>'Graf 2'!$C$3:$C$3</c:f>
              <c:strCache>
                <c:ptCount val="1"/>
                <c:pt idx="0">
                  <c:v>HIC</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strRef>
              <c:f>'Graf 2'!$A$4:$A$15</c:f>
              <c:strCache/>
            </c:strRef>
          </c:cat>
          <c:val>
            <c:numRef>
              <c:f>'Graf 2'!$C$4:$C$15</c:f>
              <c:numCache/>
            </c:numRef>
          </c:val>
          <c:smooth val="0"/>
        </c:ser>
        <c:ser>
          <c:idx val="2"/>
          <c:order val="2"/>
          <c:tx>
            <c:strRef>
              <c:f>'Graf 2'!$D$3:$D$3</c:f>
              <c:strCache>
                <c:ptCount val="1"/>
                <c:pt idx="0">
                  <c:v>HNVV</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8080"/>
              </a:solidFill>
              <a:ln>
                <a:solidFill>
                  <a:srgbClr val="FF8080"/>
                </a:solidFill>
              </a:ln>
            </c:spPr>
          </c:marker>
          <c:cat>
            <c:strRef>
              <c:f>'Graf 2'!$A$4:$A$15</c:f>
              <c:strCache/>
            </c:strRef>
          </c:cat>
          <c:val>
            <c:numRef>
              <c:f>'Graf 2'!$D$4:$D$15</c:f>
              <c:numCache/>
            </c:numRef>
          </c:val>
          <c:smooth val="0"/>
        </c:ser>
        <c:ser>
          <c:idx val="3"/>
          <c:order val="3"/>
          <c:tx>
            <c:strRef>
              <c:f>'Graf 2'!$E$3:$E$3</c:f>
              <c:strCache>
                <c:ptCount val="1"/>
                <c:pt idx="0">
                  <c:v>HJBA</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0066"/>
              </a:solidFill>
              <a:ln>
                <a:solidFill>
                  <a:srgbClr val="660066"/>
                </a:solidFill>
              </a:ln>
            </c:spPr>
          </c:marker>
          <c:cat>
            <c:strRef>
              <c:f>'Graf 2'!$A$4:$A$15</c:f>
              <c:strCache/>
            </c:strRef>
          </c:cat>
          <c:val>
            <c:numRef>
              <c:f>'Graf 2'!$E$4:$E$15</c:f>
              <c:numCache/>
            </c:numRef>
          </c:val>
          <c:smooth val="0"/>
        </c:ser>
        <c:ser>
          <c:idx val="4"/>
          <c:order val="4"/>
          <c:tx>
            <c:strRef>
              <c:f>'Graf 2'!$F$3:$F$3</c:f>
              <c:strCache>
                <c:ptCount val="1"/>
                <c:pt idx="0">
                  <c:v>HRSP</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FF"/>
              </a:solidFill>
              <a:ln>
                <a:solidFill>
                  <a:srgbClr val="99CCFF"/>
                </a:solidFill>
              </a:ln>
            </c:spPr>
          </c:marker>
          <c:cat>
            <c:strRef>
              <c:f>'Graf 2'!$A$4:$A$15</c:f>
              <c:strCache/>
            </c:strRef>
          </c:cat>
          <c:val>
            <c:numRef>
              <c:f>'Graf 2'!$F$4:$F$15</c:f>
              <c:numCache/>
            </c:numRef>
          </c:val>
          <c:smooth val="0"/>
        </c:ser>
        <c:ser>
          <c:idx val="5"/>
          <c:order val="5"/>
          <c:tx>
            <c:strRef>
              <c:f>'Graf 2'!$G$3:$G$3</c:f>
              <c:strCache>
                <c:ptCount val="1"/>
                <c:pt idx="0">
                  <c:v>MM</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Ref>
              <c:f>'Graf 2'!$A$4:$A$15</c:f>
              <c:strCache/>
            </c:strRef>
          </c:cat>
          <c:val>
            <c:numRef>
              <c:f>'Graf 2'!$G$4:$G$15</c:f>
              <c:numCache/>
            </c:numRef>
          </c:val>
          <c:smooth val="0"/>
        </c:ser>
        <c:ser>
          <c:idx val="6"/>
          <c:order val="6"/>
          <c:tx>
            <c:strRef>
              <c:f>'Graf 2'!$H$3:$H$3</c:f>
              <c:strCache>
                <c:ptCount val="1"/>
                <c:pt idx="0">
                  <c:v>San Martín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'Graf 2'!$A$4:$A$15</c:f>
              <c:strCache/>
            </c:strRef>
          </c:cat>
          <c:val>
            <c:numRef>
              <c:f>'Graf 2'!$H$4:$H$15</c:f>
              <c:numCache/>
            </c:numRef>
          </c:val>
          <c:smooth val="0"/>
        </c:ser>
        <c:marker val="1"/>
        <c:axId val="60859757"/>
        <c:axId val="10866902"/>
      </c:lineChart>
      <c:catAx>
        <c:axId val="608597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0866902"/>
        <c:crossesAt val="0"/>
        <c:auto val="1"/>
        <c:lblOffset val="100"/>
        <c:tickLblSkip val="1"/>
        <c:noMultiLvlLbl val="0"/>
      </c:catAx>
      <c:valAx>
        <c:axId val="1086690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Tarjetas de guardia</a:t>
                </a:r>
              </a:p>
            </c:rich>
          </c:tx>
          <c:layout>
            <c:manualLayout>
              <c:xMode val="factor"/>
              <c:yMode val="factor"/>
              <c:x val="-0.0095"/>
              <c:y val="-0.031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0859757"/>
        <c:crossesAt val="1"/>
        <c:crossBetween val="midCat"/>
        <c:dispUnits/>
      </c:valAx>
      <c:spPr>
        <a:noFill/>
        <a:ln w="3175">
          <a:solidFill>
            <a:srgbClr val="000000"/>
          </a:solidFill>
        </a:ln>
      </c:spPr>
    </c:plotArea>
    <c:legend>
      <c:legendPos val="r"/>
      <c:layout>
        <c:manualLayout>
          <c:xMode val="edge"/>
          <c:yMode val="edge"/>
          <c:x val="0"/>
          <c:y val="0.86175"/>
          <c:w val="0.94"/>
          <c:h val="0.053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Febrero 2021 
Efectores Municipales. Rosario</a:t>
            </a:r>
          </a:p>
        </c:rich>
      </c:tx>
      <c:layout>
        <c:manualLayout>
          <c:xMode val="factor"/>
          <c:yMode val="factor"/>
          <c:x val="-0.01725"/>
          <c:y val="-0.0195"/>
        </c:manualLayout>
      </c:layout>
      <c:spPr>
        <a:noFill/>
        <a:ln>
          <a:noFill/>
        </a:ln>
      </c:spPr>
    </c:title>
    <c:plotArea>
      <c:layout>
        <c:manualLayout>
          <c:xMode val="edge"/>
          <c:yMode val="edge"/>
          <c:x val="0.08925"/>
          <c:y val="0.1545"/>
          <c:w val="0.85875"/>
          <c:h val="0.798"/>
        </c:manualLayout>
      </c:layout>
      <c:lineChart>
        <c:grouping val="standard"/>
        <c:varyColors val="0"/>
        <c:ser>
          <c:idx val="0"/>
          <c:order val="0"/>
          <c:tx>
            <c:strRef>
              <c:f>FEBRERO!$AR$7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FEBRERO!$AS$6:$BT$6</c:f>
              <c:numCache/>
            </c:numRef>
          </c:cat>
          <c:val>
            <c:numRef>
              <c:f>FEBRERO!$AS$7:$BT$7</c:f>
              <c:numCache/>
            </c:numRef>
          </c:val>
          <c:smooth val="0"/>
        </c:ser>
        <c:ser>
          <c:idx val="1"/>
          <c:order val="1"/>
          <c:tx>
            <c:strRef>
              <c:f>FEBRERO!$AR$8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FEBRERO!$AS$6:$BT$6</c:f>
              <c:numCache/>
            </c:numRef>
          </c:cat>
          <c:val>
            <c:numRef>
              <c:f>FEBRERO!$AS$8:$BT$8</c:f>
              <c:numCache/>
            </c:numRef>
          </c:val>
          <c:smooth val="0"/>
        </c:ser>
        <c:ser>
          <c:idx val="2"/>
          <c:order val="2"/>
          <c:tx>
            <c:strRef>
              <c:f>FEBRERO!$AR$9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FEBRERO!$AS$6:$BT$6</c:f>
              <c:numCache/>
            </c:numRef>
          </c:cat>
          <c:val>
            <c:numRef>
              <c:f>FEBRERO!$AS$9:$BT$9</c:f>
              <c:numCache/>
            </c:numRef>
          </c:val>
          <c:smooth val="0"/>
        </c:ser>
        <c:ser>
          <c:idx val="3"/>
          <c:order val="3"/>
          <c:tx>
            <c:strRef>
              <c:f>FEBRERO!$AR$10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FEBRERO!$AS$6:$BT$6</c:f>
              <c:numCache/>
            </c:numRef>
          </c:cat>
          <c:val>
            <c:numRef>
              <c:f>FEBRERO!$AS$10:$BT$10</c:f>
              <c:numCache/>
            </c:numRef>
          </c:val>
          <c:smooth val="0"/>
        </c:ser>
        <c:ser>
          <c:idx val="4"/>
          <c:order val="4"/>
          <c:tx>
            <c:strRef>
              <c:f>FEBRERO!$AR$11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FEBRERO!$AS$6:$BT$6</c:f>
              <c:numCache/>
            </c:numRef>
          </c:cat>
          <c:val>
            <c:numRef>
              <c:f>FEBRERO!$AS$11:$BT$11</c:f>
              <c:numCache/>
            </c:numRef>
          </c:val>
          <c:smooth val="0"/>
        </c:ser>
        <c:ser>
          <c:idx val="5"/>
          <c:order val="5"/>
          <c:tx>
            <c:strRef>
              <c:f>FEBRERO!$AR$12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FEBRERO!$AS$6:$BT$6</c:f>
              <c:numCache/>
            </c:numRef>
          </c:cat>
          <c:val>
            <c:numRef>
              <c:f>FEBRERO!$AS$12:$BT$12</c:f>
              <c:numCache/>
            </c:numRef>
          </c:val>
          <c:smooth val="0"/>
        </c:ser>
        <c:ser>
          <c:idx val="6"/>
          <c:order val="6"/>
          <c:tx>
            <c:strRef>
              <c:f>FEBRERO!$AR$13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FEBRERO!$AS$6:$BT$6</c:f>
              <c:numCache/>
            </c:numRef>
          </c:cat>
          <c:val>
            <c:numRef>
              <c:f>FEBRERO!$AS$13:$BT$13</c:f>
              <c:numCache/>
            </c:numRef>
          </c:val>
          <c:smooth val="0"/>
        </c:ser>
        <c:marker val="1"/>
        <c:axId val="31911413"/>
        <c:axId val="18767262"/>
      </c:lineChart>
      <c:catAx>
        <c:axId val="319114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67262"/>
        <c:crossesAt val="0"/>
        <c:auto val="1"/>
        <c:lblOffset val="100"/>
        <c:tickLblSkip val="1"/>
        <c:noMultiLvlLbl val="0"/>
      </c:catAx>
      <c:valAx>
        <c:axId val="18767262"/>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911413"/>
        <c:crossesAt val="1"/>
        <c:crossBetween val="midCat"/>
        <c:dispUnits/>
      </c:valAx>
      <c:spPr>
        <a:solidFill>
          <a:srgbClr val="FFFFFF"/>
        </a:solidFill>
        <a:ln w="3175">
          <a:solidFill>
            <a:srgbClr val="000000"/>
          </a:solidFill>
        </a:ln>
      </c:spPr>
    </c:plotArea>
    <c:legend>
      <c:legendPos val="r"/>
      <c:layout>
        <c:manualLayout>
          <c:xMode val="edge"/>
          <c:yMode val="edge"/>
          <c:x val="0.06325"/>
          <c:y val="0.9195"/>
          <c:w val="0.82875"/>
          <c:h val="0.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Marzo 2021 
Efectores Municipales. Rosario</a:t>
            </a:r>
          </a:p>
        </c:rich>
      </c:tx>
      <c:layout>
        <c:manualLayout>
          <c:xMode val="factor"/>
          <c:yMode val="factor"/>
          <c:x val="-0.00975"/>
          <c:y val="-0.01975"/>
        </c:manualLayout>
      </c:layout>
      <c:spPr>
        <a:noFill/>
        <a:ln>
          <a:noFill/>
        </a:ln>
      </c:spPr>
    </c:title>
    <c:plotArea>
      <c:layout>
        <c:manualLayout>
          <c:xMode val="edge"/>
          <c:yMode val="edge"/>
          <c:x val="0.06175"/>
          <c:y val="0.158"/>
          <c:w val="0.88075"/>
          <c:h val="0.7135"/>
        </c:manualLayout>
      </c:layout>
      <c:lineChart>
        <c:grouping val="standard"/>
        <c:varyColors val="0"/>
        <c:ser>
          <c:idx val="0"/>
          <c:order val="0"/>
          <c:tx>
            <c:strRef>
              <c:f>MARZO!$AU$7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MARZO!$AV$6:$BZ$6</c:f>
              <c:numCache/>
            </c:numRef>
          </c:cat>
          <c:val>
            <c:numRef>
              <c:f>MARZO!$AV$7:$BZ$7</c:f>
              <c:numCache/>
            </c:numRef>
          </c:val>
          <c:smooth val="0"/>
        </c:ser>
        <c:ser>
          <c:idx val="1"/>
          <c:order val="1"/>
          <c:tx>
            <c:strRef>
              <c:f>MARZO!$AU$8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MARZO!$AV$6:$BZ$6</c:f>
              <c:numCache/>
            </c:numRef>
          </c:cat>
          <c:val>
            <c:numRef>
              <c:f>MARZO!$AV$8:$BZ$8</c:f>
              <c:numCache/>
            </c:numRef>
          </c:val>
          <c:smooth val="0"/>
        </c:ser>
        <c:ser>
          <c:idx val="2"/>
          <c:order val="2"/>
          <c:tx>
            <c:strRef>
              <c:f>MARZO!$AU$9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MARZO!$AV$6:$BZ$6</c:f>
              <c:numCache/>
            </c:numRef>
          </c:cat>
          <c:val>
            <c:numRef>
              <c:f>MARZO!$AV$9:$BZ$9</c:f>
              <c:numCache/>
            </c:numRef>
          </c:val>
          <c:smooth val="0"/>
        </c:ser>
        <c:ser>
          <c:idx val="3"/>
          <c:order val="3"/>
          <c:tx>
            <c:strRef>
              <c:f>MARZO!$AU$10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MARZO!$AV$6:$BZ$6</c:f>
              <c:numCache/>
            </c:numRef>
          </c:cat>
          <c:val>
            <c:numRef>
              <c:f>MARZO!$AV$10:$BZ$10</c:f>
              <c:numCache/>
            </c:numRef>
          </c:val>
          <c:smooth val="0"/>
        </c:ser>
        <c:ser>
          <c:idx val="4"/>
          <c:order val="4"/>
          <c:tx>
            <c:strRef>
              <c:f>MARZO!$AU$11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MARZO!$AV$6:$BZ$6</c:f>
              <c:numCache/>
            </c:numRef>
          </c:cat>
          <c:val>
            <c:numRef>
              <c:f>MARZO!$AV$11:$BZ$11</c:f>
              <c:numCache/>
            </c:numRef>
          </c:val>
          <c:smooth val="0"/>
        </c:ser>
        <c:ser>
          <c:idx val="5"/>
          <c:order val="5"/>
          <c:tx>
            <c:strRef>
              <c:f>MARZO!$AU$12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MARZO!$AV$6:$BZ$6</c:f>
              <c:numCache/>
            </c:numRef>
          </c:cat>
          <c:val>
            <c:numRef>
              <c:f>MARZO!$AV$12:$BZ$12</c:f>
              <c:numCache/>
            </c:numRef>
          </c:val>
          <c:smooth val="0"/>
        </c:ser>
        <c:ser>
          <c:idx val="6"/>
          <c:order val="6"/>
          <c:tx>
            <c:strRef>
              <c:f>MARZO!$AU$13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MARZO!$AV$6:$BZ$6</c:f>
              <c:numCache/>
            </c:numRef>
          </c:cat>
          <c:val>
            <c:numRef>
              <c:f>MARZO!$AV$13:$BZ$13</c:f>
              <c:numCache/>
            </c:numRef>
          </c:val>
          <c:smooth val="0"/>
        </c:ser>
        <c:marker val="1"/>
        <c:axId val="34687631"/>
        <c:axId val="43753224"/>
      </c:lineChart>
      <c:catAx>
        <c:axId val="346876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53224"/>
        <c:crossesAt val="0"/>
        <c:auto val="1"/>
        <c:lblOffset val="100"/>
        <c:tickLblSkip val="1"/>
        <c:noMultiLvlLbl val="0"/>
      </c:catAx>
      <c:valAx>
        <c:axId val="43753224"/>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87631"/>
        <c:crossesAt val="1"/>
        <c:crossBetween val="midCat"/>
        <c:dispUnits/>
      </c:valAx>
      <c:spPr>
        <a:solidFill>
          <a:srgbClr val="FFFFFF"/>
        </a:solidFill>
        <a:ln w="3175">
          <a:solidFill>
            <a:srgbClr val="000000"/>
          </a:solidFill>
        </a:ln>
      </c:spPr>
    </c:plotArea>
    <c:legend>
      <c:legendPos val="r"/>
      <c:layout>
        <c:manualLayout>
          <c:xMode val="edge"/>
          <c:yMode val="edge"/>
          <c:x val="0.0695"/>
          <c:y val="0.89675"/>
          <c:w val="0.71525"/>
          <c:h val="0.041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Abril 2021 
Efectores Municipales. Rosario</a:t>
            </a:r>
          </a:p>
        </c:rich>
      </c:tx>
      <c:layout>
        <c:manualLayout>
          <c:xMode val="factor"/>
          <c:yMode val="factor"/>
          <c:x val="-0.07825"/>
          <c:y val="-0.02025"/>
        </c:manualLayout>
      </c:layout>
      <c:spPr>
        <a:noFill/>
        <a:ln>
          <a:noFill/>
        </a:ln>
      </c:spPr>
    </c:title>
    <c:plotArea>
      <c:layout>
        <c:manualLayout>
          <c:xMode val="edge"/>
          <c:yMode val="edge"/>
          <c:x val="0.074"/>
          <c:y val="0.121"/>
          <c:w val="0.8645"/>
          <c:h val="0.7635"/>
        </c:manualLayout>
      </c:layout>
      <c:lineChart>
        <c:grouping val="standard"/>
        <c:varyColors val="0"/>
        <c:ser>
          <c:idx val="0"/>
          <c:order val="0"/>
          <c:tx>
            <c:strRef>
              <c:f>ABRIL!$AT$7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ABRIL!$AU$6:$BX$6</c:f>
              <c:numCache/>
            </c:numRef>
          </c:cat>
          <c:val>
            <c:numRef>
              <c:f>ABRIL!$AU$7:$BX$7</c:f>
              <c:numCache/>
            </c:numRef>
          </c:val>
          <c:smooth val="0"/>
        </c:ser>
        <c:ser>
          <c:idx val="1"/>
          <c:order val="1"/>
          <c:tx>
            <c:strRef>
              <c:f>ABRIL!$AT$8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ABRIL!$AU$6:$BX$6</c:f>
              <c:numCache/>
            </c:numRef>
          </c:cat>
          <c:val>
            <c:numRef>
              <c:f>ABRIL!$AU$8:$BX$8</c:f>
              <c:numCache/>
            </c:numRef>
          </c:val>
          <c:smooth val="0"/>
        </c:ser>
        <c:ser>
          <c:idx val="2"/>
          <c:order val="2"/>
          <c:tx>
            <c:strRef>
              <c:f>ABRIL!$AT$9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ABRIL!$AU$6:$BX$6</c:f>
              <c:numCache/>
            </c:numRef>
          </c:cat>
          <c:val>
            <c:numRef>
              <c:f>ABRIL!$AU$9:$BX$9</c:f>
              <c:numCache/>
            </c:numRef>
          </c:val>
          <c:smooth val="0"/>
        </c:ser>
        <c:ser>
          <c:idx val="3"/>
          <c:order val="3"/>
          <c:tx>
            <c:strRef>
              <c:f>ABRIL!$AT$10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ABRIL!$AU$6:$BX$6</c:f>
              <c:numCache/>
            </c:numRef>
          </c:cat>
          <c:val>
            <c:numRef>
              <c:f>ABRIL!$AU$10:$BX$10</c:f>
              <c:numCache/>
            </c:numRef>
          </c:val>
          <c:smooth val="0"/>
        </c:ser>
        <c:ser>
          <c:idx val="4"/>
          <c:order val="4"/>
          <c:tx>
            <c:strRef>
              <c:f>ABRIL!$AT$11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ABRIL!$AU$6:$BX$6</c:f>
              <c:numCache/>
            </c:numRef>
          </c:cat>
          <c:val>
            <c:numRef>
              <c:f>ABRIL!$AU$11:$BX$11</c:f>
              <c:numCache/>
            </c:numRef>
          </c:val>
          <c:smooth val="0"/>
        </c:ser>
        <c:ser>
          <c:idx val="5"/>
          <c:order val="5"/>
          <c:tx>
            <c:strRef>
              <c:f>ABRIL!$AT$12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ABRIL!$AU$6:$BX$6</c:f>
              <c:numCache/>
            </c:numRef>
          </c:cat>
          <c:val>
            <c:numRef>
              <c:f>ABRIL!$AU$12:$BX$12</c:f>
              <c:numCache/>
            </c:numRef>
          </c:val>
          <c:smooth val="0"/>
        </c:ser>
        <c:ser>
          <c:idx val="6"/>
          <c:order val="6"/>
          <c:tx>
            <c:strRef>
              <c:f>ABRIL!$AT$13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ABRIL!$AU$6:$BX$6</c:f>
              <c:numCache/>
            </c:numRef>
          </c:cat>
          <c:val>
            <c:numRef>
              <c:f>ABRIL!$AU$13:$BX$13</c:f>
              <c:numCache/>
            </c:numRef>
          </c:val>
          <c:smooth val="0"/>
        </c:ser>
        <c:marker val="1"/>
        <c:axId val="58234697"/>
        <c:axId val="54350226"/>
      </c:lineChart>
      <c:catAx>
        <c:axId val="582346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350226"/>
        <c:crossesAt val="0"/>
        <c:auto val="1"/>
        <c:lblOffset val="100"/>
        <c:tickLblSkip val="1"/>
        <c:noMultiLvlLbl val="0"/>
      </c:catAx>
      <c:valAx>
        <c:axId val="54350226"/>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234697"/>
        <c:crossesAt val="1"/>
        <c:crossBetween val="midCat"/>
        <c:dispUnits/>
      </c:valAx>
      <c:spPr>
        <a:solidFill>
          <a:srgbClr val="FFFFFF"/>
        </a:solidFill>
        <a:ln w="3175">
          <a:solidFill>
            <a:srgbClr val="000000"/>
          </a:solidFill>
        </a:ln>
      </c:spPr>
    </c:plotArea>
    <c:legend>
      <c:legendPos val="r"/>
      <c:layout>
        <c:manualLayout>
          <c:xMode val="edge"/>
          <c:yMode val="edge"/>
          <c:x val="0.11525"/>
          <c:y val="0.8855"/>
          <c:w val="0.71325"/>
          <c:h val="0.042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Mayo 2021 
Efectores Municipales. Rosario</a:t>
            </a:r>
          </a:p>
        </c:rich>
      </c:tx>
      <c:layout>
        <c:manualLayout>
          <c:xMode val="factor"/>
          <c:yMode val="factor"/>
          <c:x val="-0.03875"/>
          <c:y val="-0.01375"/>
        </c:manualLayout>
      </c:layout>
      <c:spPr>
        <a:noFill/>
        <a:ln>
          <a:noFill/>
        </a:ln>
      </c:spPr>
    </c:title>
    <c:plotArea>
      <c:layout>
        <c:manualLayout>
          <c:xMode val="edge"/>
          <c:yMode val="edge"/>
          <c:x val="0.073"/>
          <c:y val="0.104"/>
          <c:w val="0.841"/>
          <c:h val="0.7795"/>
        </c:manualLayout>
      </c:layout>
      <c:lineChart>
        <c:grouping val="standard"/>
        <c:varyColors val="0"/>
        <c:ser>
          <c:idx val="0"/>
          <c:order val="0"/>
          <c:tx>
            <c:strRef>
              <c:f>MAYO!$AU$7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MAYO!$AV$6:$BZ$6</c:f>
              <c:numCache/>
            </c:numRef>
          </c:cat>
          <c:val>
            <c:numRef>
              <c:f>MAYO!$AV$7:$BZ$7</c:f>
              <c:numCache/>
            </c:numRef>
          </c:val>
          <c:smooth val="0"/>
        </c:ser>
        <c:ser>
          <c:idx val="1"/>
          <c:order val="1"/>
          <c:tx>
            <c:strRef>
              <c:f>MAYO!$AU$8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MAYO!$AV$6:$BZ$6</c:f>
              <c:numCache/>
            </c:numRef>
          </c:cat>
          <c:val>
            <c:numRef>
              <c:f>MAYO!$AV$8:$BZ$8</c:f>
              <c:numCache/>
            </c:numRef>
          </c:val>
          <c:smooth val="0"/>
        </c:ser>
        <c:ser>
          <c:idx val="2"/>
          <c:order val="2"/>
          <c:tx>
            <c:strRef>
              <c:f>MAYO!$AU$9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MAYO!$AV$6:$BZ$6</c:f>
              <c:numCache/>
            </c:numRef>
          </c:cat>
          <c:val>
            <c:numRef>
              <c:f>MAYO!$AV$9:$BZ$9</c:f>
              <c:numCache/>
            </c:numRef>
          </c:val>
          <c:smooth val="0"/>
        </c:ser>
        <c:ser>
          <c:idx val="3"/>
          <c:order val="3"/>
          <c:tx>
            <c:strRef>
              <c:f>MAYO!$AU$10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MAYO!$AV$6:$BZ$6</c:f>
              <c:numCache/>
            </c:numRef>
          </c:cat>
          <c:val>
            <c:numRef>
              <c:f>MAYO!$AV$10:$BZ$10</c:f>
              <c:numCache/>
            </c:numRef>
          </c:val>
          <c:smooth val="0"/>
        </c:ser>
        <c:ser>
          <c:idx val="4"/>
          <c:order val="4"/>
          <c:tx>
            <c:strRef>
              <c:f>MAYO!$AU$11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MAYO!$AV$6:$BZ$6</c:f>
              <c:numCache/>
            </c:numRef>
          </c:cat>
          <c:val>
            <c:numRef>
              <c:f>MAYO!$AV$11:$BZ$11</c:f>
              <c:numCache/>
            </c:numRef>
          </c:val>
          <c:smooth val="0"/>
        </c:ser>
        <c:ser>
          <c:idx val="5"/>
          <c:order val="5"/>
          <c:tx>
            <c:strRef>
              <c:f>MAYO!$AU$12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MAYO!$AV$6:$BZ$6</c:f>
              <c:numCache/>
            </c:numRef>
          </c:cat>
          <c:val>
            <c:numRef>
              <c:f>MAYO!$AV$12:$BZ$12</c:f>
              <c:numCache/>
            </c:numRef>
          </c:val>
          <c:smooth val="0"/>
        </c:ser>
        <c:ser>
          <c:idx val="6"/>
          <c:order val="6"/>
          <c:tx>
            <c:strRef>
              <c:f>MAYO!$AU$13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MAYO!$AV$6:$BZ$6</c:f>
              <c:numCache/>
            </c:numRef>
          </c:cat>
          <c:val>
            <c:numRef>
              <c:f>MAYO!$AV$13:$BZ$13</c:f>
              <c:numCache/>
            </c:numRef>
          </c:val>
          <c:smooth val="0"/>
        </c:ser>
        <c:marker val="1"/>
        <c:axId val="19389987"/>
        <c:axId val="40292156"/>
      </c:lineChart>
      <c:catAx>
        <c:axId val="193899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92156"/>
        <c:crossesAt val="0"/>
        <c:auto val="1"/>
        <c:lblOffset val="100"/>
        <c:tickLblSkip val="1"/>
        <c:noMultiLvlLbl val="0"/>
      </c:catAx>
      <c:valAx>
        <c:axId val="40292156"/>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389987"/>
        <c:crossesAt val="1"/>
        <c:crossBetween val="midCat"/>
        <c:dispUnits/>
      </c:valAx>
      <c:spPr>
        <a:solidFill>
          <a:srgbClr val="FFFFFF"/>
        </a:solidFill>
        <a:ln w="3175">
          <a:solidFill>
            <a:srgbClr val="000000"/>
          </a:solidFill>
        </a:ln>
      </c:spPr>
    </c:plotArea>
    <c:legend>
      <c:legendPos val="r"/>
      <c:layout>
        <c:manualLayout>
          <c:xMode val="edge"/>
          <c:yMode val="edge"/>
          <c:x val="0.133"/>
          <c:y val="0.88975"/>
          <c:w val="0.7575"/>
          <c:h val="0.080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Junio 2021 
Efectores Municipales. Rosario</a:t>
            </a:r>
          </a:p>
        </c:rich>
      </c:tx>
      <c:layout>
        <c:manualLayout>
          <c:xMode val="factor"/>
          <c:yMode val="factor"/>
          <c:x val="-0.0315"/>
          <c:y val="-0.01875"/>
        </c:manualLayout>
      </c:layout>
      <c:spPr>
        <a:noFill/>
        <a:ln>
          <a:noFill/>
        </a:ln>
      </c:spPr>
    </c:title>
    <c:plotArea>
      <c:layout>
        <c:manualLayout>
          <c:xMode val="edge"/>
          <c:yMode val="edge"/>
          <c:x val="0.06325"/>
          <c:y val="0.13725"/>
          <c:w val="0.88325"/>
          <c:h val="0.77875"/>
        </c:manualLayout>
      </c:layout>
      <c:lineChart>
        <c:grouping val="standard"/>
        <c:varyColors val="0"/>
        <c:ser>
          <c:idx val="0"/>
          <c:order val="0"/>
          <c:tx>
            <c:strRef>
              <c:f>JUNIO!$AT$7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JUNIO!$AU$6:$BX$6</c:f>
              <c:numCache/>
            </c:numRef>
          </c:cat>
          <c:val>
            <c:numRef>
              <c:f>JUNIO!$AU$7:$BX$7</c:f>
              <c:numCache/>
            </c:numRef>
          </c:val>
          <c:smooth val="0"/>
        </c:ser>
        <c:ser>
          <c:idx val="1"/>
          <c:order val="1"/>
          <c:tx>
            <c:strRef>
              <c:f>JUNIO!$AT$8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JUNIO!$AU$6:$BX$6</c:f>
              <c:numCache/>
            </c:numRef>
          </c:cat>
          <c:val>
            <c:numRef>
              <c:f>JUNIO!$AU$8:$BX$8</c:f>
              <c:numCache/>
            </c:numRef>
          </c:val>
          <c:smooth val="0"/>
        </c:ser>
        <c:ser>
          <c:idx val="2"/>
          <c:order val="2"/>
          <c:tx>
            <c:strRef>
              <c:f>JUNIO!$AT$9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JUNIO!$AU$6:$BX$6</c:f>
              <c:numCache/>
            </c:numRef>
          </c:cat>
          <c:val>
            <c:numRef>
              <c:f>JUNIO!$AU$9:$BX$9</c:f>
              <c:numCache/>
            </c:numRef>
          </c:val>
          <c:smooth val="0"/>
        </c:ser>
        <c:ser>
          <c:idx val="3"/>
          <c:order val="3"/>
          <c:tx>
            <c:strRef>
              <c:f>JUNIO!$AT$10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JUNIO!$AU$6:$BX$6</c:f>
              <c:numCache/>
            </c:numRef>
          </c:cat>
          <c:val>
            <c:numRef>
              <c:f>JUNIO!$AU$10:$BX$10</c:f>
              <c:numCache/>
            </c:numRef>
          </c:val>
          <c:smooth val="0"/>
        </c:ser>
        <c:ser>
          <c:idx val="4"/>
          <c:order val="4"/>
          <c:tx>
            <c:strRef>
              <c:f>JUNIO!$AT$11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JUNIO!$AU$6:$BX$6</c:f>
              <c:numCache/>
            </c:numRef>
          </c:cat>
          <c:val>
            <c:numRef>
              <c:f>JUNIO!$AU$11:$BX$11</c:f>
              <c:numCache/>
            </c:numRef>
          </c:val>
          <c:smooth val="0"/>
        </c:ser>
        <c:ser>
          <c:idx val="5"/>
          <c:order val="5"/>
          <c:tx>
            <c:strRef>
              <c:f>JUNIO!$AT$12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JUNIO!$AU$6:$BX$6</c:f>
              <c:numCache/>
            </c:numRef>
          </c:cat>
          <c:val>
            <c:numRef>
              <c:f>JUNIO!$AU$12:$BX$12</c:f>
              <c:numCache/>
            </c:numRef>
          </c:val>
          <c:smooth val="0"/>
        </c:ser>
        <c:ser>
          <c:idx val="6"/>
          <c:order val="6"/>
          <c:tx>
            <c:strRef>
              <c:f>JUNIO!$AT$13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JUNIO!$AU$6:$BX$6</c:f>
              <c:numCache/>
            </c:numRef>
          </c:cat>
          <c:val>
            <c:numRef>
              <c:f>JUNIO!$AU$13:$BX$13</c:f>
              <c:numCache/>
            </c:numRef>
          </c:val>
          <c:smooth val="0"/>
        </c:ser>
        <c:marker val="1"/>
        <c:axId val="27085085"/>
        <c:axId val="42439174"/>
      </c:lineChart>
      <c:catAx>
        <c:axId val="270850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439174"/>
        <c:crossesAt val="0"/>
        <c:auto val="1"/>
        <c:lblOffset val="100"/>
        <c:tickLblSkip val="1"/>
        <c:noMultiLvlLbl val="0"/>
      </c:catAx>
      <c:valAx>
        <c:axId val="42439174"/>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085085"/>
        <c:crossesAt val="1"/>
        <c:crossBetween val="midCat"/>
        <c:dispUnits/>
      </c:valAx>
      <c:spPr>
        <a:solidFill>
          <a:srgbClr val="FFFFFF"/>
        </a:solidFill>
        <a:ln w="3175">
          <a:solidFill>
            <a:srgbClr val="000000"/>
          </a:solidFill>
        </a:ln>
      </c:spPr>
    </c:plotArea>
    <c:legend>
      <c:legendPos val="r"/>
      <c:layout>
        <c:manualLayout>
          <c:xMode val="edge"/>
          <c:yMode val="edge"/>
          <c:x val="0.119"/>
          <c:y val="0.915"/>
          <c:w val="0.7155"/>
          <c:h val="0.04"/>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Julio 2021 
Efectores Municipales. Rosario</a:t>
            </a:r>
          </a:p>
        </c:rich>
      </c:tx>
      <c:layout>
        <c:manualLayout>
          <c:xMode val="factor"/>
          <c:yMode val="factor"/>
          <c:x val="-0.00475"/>
          <c:y val="0.00175"/>
        </c:manualLayout>
      </c:layout>
      <c:spPr>
        <a:noFill/>
        <a:ln>
          <a:noFill/>
        </a:ln>
      </c:spPr>
    </c:title>
    <c:plotArea>
      <c:layout>
        <c:manualLayout>
          <c:xMode val="edge"/>
          <c:yMode val="edge"/>
          <c:x val="0.07325"/>
          <c:y val="0.23275"/>
          <c:w val="0.847"/>
          <c:h val="0.651"/>
        </c:manualLayout>
      </c:layout>
      <c:lineChart>
        <c:grouping val="standard"/>
        <c:varyColors val="0"/>
        <c:ser>
          <c:idx val="0"/>
          <c:order val="0"/>
          <c:tx>
            <c:strRef>
              <c:f>JULIO!$AM$14</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JULIO!$AN$13:$BR$13</c:f>
              <c:numCache/>
            </c:numRef>
          </c:cat>
          <c:val>
            <c:numRef>
              <c:f>JULIO!$AN$14:$BR$14</c:f>
              <c:numCache/>
            </c:numRef>
          </c:val>
          <c:smooth val="0"/>
        </c:ser>
        <c:ser>
          <c:idx val="1"/>
          <c:order val="1"/>
          <c:tx>
            <c:strRef>
              <c:f>JULIO!$AM$15</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JULIO!$AN$13:$BR$13</c:f>
              <c:numCache/>
            </c:numRef>
          </c:cat>
          <c:val>
            <c:numRef>
              <c:f>JULIO!$AN$15:$BR$15</c:f>
              <c:numCache/>
            </c:numRef>
          </c:val>
          <c:smooth val="0"/>
        </c:ser>
        <c:ser>
          <c:idx val="2"/>
          <c:order val="2"/>
          <c:tx>
            <c:strRef>
              <c:f>JULIO!$AM$16</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JULIO!$AN$13:$BR$13</c:f>
              <c:numCache/>
            </c:numRef>
          </c:cat>
          <c:val>
            <c:numRef>
              <c:f>JULIO!$AN$16:$BR$16</c:f>
              <c:numCache/>
            </c:numRef>
          </c:val>
          <c:smooth val="0"/>
        </c:ser>
        <c:ser>
          <c:idx val="3"/>
          <c:order val="3"/>
          <c:tx>
            <c:strRef>
              <c:f>JULIO!$AM$17</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JULIO!$AN$13:$BR$13</c:f>
              <c:numCache/>
            </c:numRef>
          </c:cat>
          <c:val>
            <c:numRef>
              <c:f>JULIO!$AN$17:$BR$17</c:f>
              <c:numCache/>
            </c:numRef>
          </c:val>
          <c:smooth val="0"/>
        </c:ser>
        <c:ser>
          <c:idx val="4"/>
          <c:order val="4"/>
          <c:tx>
            <c:strRef>
              <c:f>JULIO!$AM$18</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JULIO!$AN$13:$BR$13</c:f>
              <c:numCache/>
            </c:numRef>
          </c:cat>
          <c:val>
            <c:numRef>
              <c:f>JULIO!$AN$18:$BR$18</c:f>
              <c:numCache/>
            </c:numRef>
          </c:val>
          <c:smooth val="0"/>
        </c:ser>
        <c:ser>
          <c:idx val="5"/>
          <c:order val="5"/>
          <c:tx>
            <c:strRef>
              <c:f>JULIO!$AM$19</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JULIO!$AN$13:$BR$13</c:f>
              <c:numCache/>
            </c:numRef>
          </c:cat>
          <c:val>
            <c:numRef>
              <c:f>JULIO!$AN$19:$BR$19</c:f>
              <c:numCache/>
            </c:numRef>
          </c:val>
          <c:smooth val="0"/>
        </c:ser>
        <c:ser>
          <c:idx val="6"/>
          <c:order val="6"/>
          <c:tx>
            <c:strRef>
              <c:f>JULIO!$AM$20</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JULIO!$AN$13:$BR$13</c:f>
              <c:numCache/>
            </c:numRef>
          </c:cat>
          <c:val>
            <c:numRef>
              <c:f>JULIO!$AN$20:$BR$20</c:f>
              <c:numCache/>
            </c:numRef>
          </c:val>
          <c:smooth val="0"/>
        </c:ser>
        <c:marker val="1"/>
        <c:axId val="46408247"/>
        <c:axId val="15021040"/>
      </c:lineChart>
      <c:catAx>
        <c:axId val="464082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21040"/>
        <c:crossesAt val="0"/>
        <c:auto val="1"/>
        <c:lblOffset val="100"/>
        <c:tickLblSkip val="1"/>
        <c:noMultiLvlLbl val="0"/>
      </c:catAx>
      <c:valAx>
        <c:axId val="15021040"/>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408247"/>
        <c:crossesAt val="1"/>
        <c:crossBetween val="midCat"/>
        <c:dispUnits/>
      </c:valAx>
      <c:spPr>
        <a:solidFill>
          <a:srgbClr val="FFFFFF"/>
        </a:solidFill>
        <a:ln w="3175">
          <a:solidFill>
            <a:srgbClr val="000000"/>
          </a:solidFill>
        </a:ln>
      </c:spPr>
    </c:plotArea>
    <c:legend>
      <c:legendPos val="r"/>
      <c:layout>
        <c:manualLayout>
          <c:xMode val="edge"/>
          <c:yMode val="edge"/>
          <c:x val="0.11875"/>
          <c:y val="0.89475"/>
          <c:w val="0.702"/>
          <c:h val="0.04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Agosto 2021 
Efectores Municipales. Rosario</a:t>
            </a:r>
          </a:p>
        </c:rich>
      </c:tx>
      <c:layout>
        <c:manualLayout>
          <c:xMode val="factor"/>
          <c:yMode val="factor"/>
          <c:x val="-0.0215"/>
          <c:y val="-0.01125"/>
        </c:manualLayout>
      </c:layout>
      <c:spPr>
        <a:noFill/>
        <a:ln>
          <a:noFill/>
        </a:ln>
      </c:spPr>
    </c:title>
    <c:plotArea>
      <c:layout>
        <c:manualLayout>
          <c:xMode val="edge"/>
          <c:yMode val="edge"/>
          <c:x val="0.0685"/>
          <c:y val="0.1805"/>
          <c:w val="0.865"/>
          <c:h val="0.69225"/>
        </c:manualLayout>
      </c:layout>
      <c:lineChart>
        <c:grouping val="standard"/>
        <c:varyColors val="0"/>
        <c:ser>
          <c:idx val="0"/>
          <c:order val="0"/>
          <c:tx>
            <c:strRef>
              <c:f>AGOSTO!$AO$14</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AGOSTO!$AP$13:$BT$13</c:f>
              <c:numCache/>
            </c:numRef>
          </c:cat>
          <c:val>
            <c:numRef>
              <c:f>AGOSTO!$AP$14:$BT$14</c:f>
              <c:numCache/>
            </c:numRef>
          </c:val>
          <c:smooth val="0"/>
        </c:ser>
        <c:ser>
          <c:idx val="1"/>
          <c:order val="1"/>
          <c:tx>
            <c:strRef>
              <c:f>AGOSTO!$AO$15</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AGOSTO!$AP$13:$BT$13</c:f>
              <c:numCache/>
            </c:numRef>
          </c:cat>
          <c:val>
            <c:numRef>
              <c:f>AGOSTO!$AP$15:$BT$15</c:f>
              <c:numCache/>
            </c:numRef>
          </c:val>
          <c:smooth val="0"/>
        </c:ser>
        <c:ser>
          <c:idx val="2"/>
          <c:order val="2"/>
          <c:tx>
            <c:strRef>
              <c:f>AGOSTO!$AO$16</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AGOSTO!$AP$13:$BT$13</c:f>
              <c:numCache/>
            </c:numRef>
          </c:cat>
          <c:val>
            <c:numRef>
              <c:f>AGOSTO!$AP$16:$BT$16</c:f>
              <c:numCache/>
            </c:numRef>
          </c:val>
          <c:smooth val="0"/>
        </c:ser>
        <c:ser>
          <c:idx val="3"/>
          <c:order val="3"/>
          <c:tx>
            <c:strRef>
              <c:f>AGOSTO!$AO$17</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AGOSTO!$AP$13:$BT$13</c:f>
              <c:numCache/>
            </c:numRef>
          </c:cat>
          <c:val>
            <c:numRef>
              <c:f>AGOSTO!$AP$17:$BT$17</c:f>
              <c:numCache/>
            </c:numRef>
          </c:val>
          <c:smooth val="0"/>
        </c:ser>
        <c:ser>
          <c:idx val="4"/>
          <c:order val="4"/>
          <c:tx>
            <c:strRef>
              <c:f>AGOSTO!$AO$18</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AGOSTO!$AP$13:$BT$13</c:f>
              <c:numCache/>
            </c:numRef>
          </c:cat>
          <c:val>
            <c:numRef>
              <c:f>AGOSTO!$AP$18:$BT$18</c:f>
              <c:numCache/>
            </c:numRef>
          </c:val>
          <c:smooth val="0"/>
        </c:ser>
        <c:ser>
          <c:idx val="5"/>
          <c:order val="5"/>
          <c:tx>
            <c:strRef>
              <c:f>AGOSTO!$AO$19</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AGOSTO!$AP$13:$BT$13</c:f>
              <c:numCache/>
            </c:numRef>
          </c:cat>
          <c:val>
            <c:numRef>
              <c:f>AGOSTO!$AP$19:$BT$19</c:f>
              <c:numCache/>
            </c:numRef>
          </c:val>
          <c:smooth val="0"/>
        </c:ser>
        <c:ser>
          <c:idx val="6"/>
          <c:order val="6"/>
          <c:tx>
            <c:strRef>
              <c:f>AGOSTO!$AO$20</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AGOSTO!$AP$13:$BT$13</c:f>
              <c:numCache/>
            </c:numRef>
          </c:cat>
          <c:val>
            <c:numRef>
              <c:f>AGOSTO!$AP$20:$BT$20</c:f>
              <c:numCache/>
            </c:numRef>
          </c:val>
          <c:smooth val="0"/>
        </c:ser>
        <c:marker val="1"/>
        <c:axId val="971633"/>
        <c:axId val="8744698"/>
      </c:lineChart>
      <c:catAx>
        <c:axId val="9716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44698"/>
        <c:crossesAt val="0"/>
        <c:auto val="1"/>
        <c:lblOffset val="100"/>
        <c:tickLblSkip val="1"/>
        <c:noMultiLvlLbl val="0"/>
      </c:catAx>
      <c:valAx>
        <c:axId val="8744698"/>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71633"/>
        <c:crossesAt val="1"/>
        <c:crossBetween val="midCat"/>
        <c:dispUnits/>
      </c:valAx>
      <c:spPr>
        <a:solidFill>
          <a:srgbClr val="FFFFFF"/>
        </a:solidFill>
        <a:ln w="3175">
          <a:solidFill>
            <a:srgbClr val="000000"/>
          </a:solidFill>
        </a:ln>
      </c:spPr>
    </c:plotArea>
    <c:legend>
      <c:legendPos val="r"/>
      <c:layout>
        <c:manualLayout>
          <c:xMode val="edge"/>
          <c:yMode val="edge"/>
          <c:x val="0.0835"/>
          <c:y val="0.896"/>
          <c:w val="0.70475"/>
          <c:h val="0.042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Septiembre 2021 
Efectores Municipales. Rosario</a:t>
            </a:r>
          </a:p>
        </c:rich>
      </c:tx>
      <c:layout>
        <c:manualLayout>
          <c:xMode val="factor"/>
          <c:yMode val="factor"/>
          <c:x val="-0.00675"/>
          <c:y val="-0.0155"/>
        </c:manualLayout>
      </c:layout>
      <c:spPr>
        <a:noFill/>
        <a:ln>
          <a:noFill/>
        </a:ln>
      </c:spPr>
    </c:title>
    <c:plotArea>
      <c:layout>
        <c:manualLayout>
          <c:xMode val="edge"/>
          <c:yMode val="edge"/>
          <c:x val="0.0595"/>
          <c:y val="0.15025"/>
          <c:w val="0.86075"/>
          <c:h val="0.7575"/>
        </c:manualLayout>
      </c:layout>
      <c:lineChart>
        <c:grouping val="standard"/>
        <c:varyColors val="0"/>
        <c:ser>
          <c:idx val="0"/>
          <c:order val="0"/>
          <c:tx>
            <c:strRef>
              <c:f>SEPTIEMBRE!$AO$7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SEPTIEMBRE!$AP$6:$BS$6</c:f>
              <c:numCache/>
            </c:numRef>
          </c:cat>
          <c:val>
            <c:numRef>
              <c:f>SEPTIEMBRE!$AP$7:$BS$7</c:f>
              <c:numCache/>
            </c:numRef>
          </c:val>
          <c:smooth val="0"/>
        </c:ser>
        <c:ser>
          <c:idx val="1"/>
          <c:order val="1"/>
          <c:tx>
            <c:strRef>
              <c:f>SEPTIEMBRE!$AO$8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SEPTIEMBRE!$AP$6:$BS$6</c:f>
              <c:numCache/>
            </c:numRef>
          </c:cat>
          <c:val>
            <c:numRef>
              <c:f>SEPTIEMBRE!$AP$8:$BS$8</c:f>
              <c:numCache/>
            </c:numRef>
          </c:val>
          <c:smooth val="0"/>
        </c:ser>
        <c:ser>
          <c:idx val="2"/>
          <c:order val="2"/>
          <c:tx>
            <c:strRef>
              <c:f>SEPTIEMBRE!$AO$9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SEPTIEMBRE!$AP$6:$BS$6</c:f>
              <c:numCache/>
            </c:numRef>
          </c:cat>
          <c:val>
            <c:numRef>
              <c:f>SEPTIEMBRE!$AP$9:$BS$9</c:f>
              <c:numCache/>
            </c:numRef>
          </c:val>
          <c:smooth val="0"/>
        </c:ser>
        <c:ser>
          <c:idx val="3"/>
          <c:order val="3"/>
          <c:tx>
            <c:strRef>
              <c:f>SEPTIEMBRE!$AO$10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SEPTIEMBRE!$AP$6:$BS$6</c:f>
              <c:numCache/>
            </c:numRef>
          </c:cat>
          <c:val>
            <c:numRef>
              <c:f>SEPTIEMBRE!$AP$10:$BS$10</c:f>
              <c:numCache/>
            </c:numRef>
          </c:val>
          <c:smooth val="0"/>
        </c:ser>
        <c:ser>
          <c:idx val="4"/>
          <c:order val="4"/>
          <c:tx>
            <c:strRef>
              <c:f>SEPTIEMBRE!$AO$11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SEPTIEMBRE!$AP$6:$BS$6</c:f>
              <c:numCache/>
            </c:numRef>
          </c:cat>
          <c:val>
            <c:numRef>
              <c:f>SEPTIEMBRE!$AP$11:$BS$11</c:f>
              <c:numCache/>
            </c:numRef>
          </c:val>
          <c:smooth val="0"/>
        </c:ser>
        <c:ser>
          <c:idx val="5"/>
          <c:order val="5"/>
          <c:tx>
            <c:strRef>
              <c:f>SEPTIEMBRE!$AO$12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SEPTIEMBRE!$AP$6:$BS$6</c:f>
              <c:numCache/>
            </c:numRef>
          </c:cat>
          <c:val>
            <c:numRef>
              <c:f>SEPTIEMBRE!$AP$12:$BS$12</c:f>
              <c:numCache/>
            </c:numRef>
          </c:val>
          <c:smooth val="0"/>
        </c:ser>
        <c:ser>
          <c:idx val="6"/>
          <c:order val="6"/>
          <c:tx>
            <c:strRef>
              <c:f>SEPTIEMBRE!$AO$13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SEPTIEMBRE!$AP$6:$BS$6</c:f>
              <c:numCache/>
            </c:numRef>
          </c:cat>
          <c:val>
            <c:numRef>
              <c:f>SEPTIEMBRE!$AP$13:$BS$13</c:f>
              <c:numCache/>
            </c:numRef>
          </c:val>
          <c:smooth val="0"/>
        </c:ser>
        <c:marker val="1"/>
        <c:axId val="11593419"/>
        <c:axId val="37231908"/>
      </c:lineChart>
      <c:catAx>
        <c:axId val="115934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231908"/>
        <c:crossesAt val="0"/>
        <c:auto val="1"/>
        <c:lblOffset val="100"/>
        <c:tickLblSkip val="1"/>
        <c:noMultiLvlLbl val="0"/>
      </c:catAx>
      <c:valAx>
        <c:axId val="37231908"/>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593419"/>
        <c:crossesAt val="1"/>
        <c:crossBetween val="midCat"/>
        <c:dispUnits/>
      </c:valAx>
      <c:spPr>
        <a:solidFill>
          <a:srgbClr val="FFFFFF"/>
        </a:solidFill>
        <a:ln w="3175">
          <a:solidFill>
            <a:srgbClr val="000000"/>
          </a:solidFill>
        </a:ln>
      </c:spPr>
    </c:plotArea>
    <c:legend>
      <c:legendPos val="r"/>
      <c:layout>
        <c:manualLayout>
          <c:xMode val="edge"/>
          <c:yMode val="edge"/>
          <c:x val="0.09975"/>
          <c:y val="0.9045"/>
          <c:w val="0.71"/>
          <c:h val="0.04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16</xdr:row>
      <xdr:rowOff>180975</xdr:rowOff>
    </xdr:from>
    <xdr:to>
      <xdr:col>68</xdr:col>
      <xdr:colOff>276225</xdr:colOff>
      <xdr:row>41</xdr:row>
      <xdr:rowOff>133350</xdr:rowOff>
    </xdr:to>
    <xdr:graphicFrame>
      <xdr:nvGraphicFramePr>
        <xdr:cNvPr id="1" name="Gráfico 1"/>
        <xdr:cNvGraphicFramePr/>
      </xdr:nvGraphicFramePr>
      <xdr:xfrm>
        <a:off x="20469225" y="3228975"/>
        <a:ext cx="7296150" cy="4714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17</xdr:row>
      <xdr:rowOff>38100</xdr:rowOff>
    </xdr:from>
    <xdr:to>
      <xdr:col>68</xdr:col>
      <xdr:colOff>257175</xdr:colOff>
      <xdr:row>41</xdr:row>
      <xdr:rowOff>123825</xdr:rowOff>
    </xdr:to>
    <xdr:graphicFrame>
      <xdr:nvGraphicFramePr>
        <xdr:cNvPr id="1" name="Gráfico 1"/>
        <xdr:cNvGraphicFramePr/>
      </xdr:nvGraphicFramePr>
      <xdr:xfrm>
        <a:off x="21231225" y="3276600"/>
        <a:ext cx="7343775" cy="4657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381000</xdr:colOff>
      <xdr:row>18</xdr:row>
      <xdr:rowOff>76200</xdr:rowOff>
    </xdr:from>
    <xdr:to>
      <xdr:col>64</xdr:col>
      <xdr:colOff>85725</xdr:colOff>
      <xdr:row>42</xdr:row>
      <xdr:rowOff>104775</xdr:rowOff>
    </xdr:to>
    <xdr:graphicFrame>
      <xdr:nvGraphicFramePr>
        <xdr:cNvPr id="1" name="Gráfico 1"/>
        <xdr:cNvGraphicFramePr/>
      </xdr:nvGraphicFramePr>
      <xdr:xfrm>
        <a:off x="17592675" y="3505200"/>
        <a:ext cx="7353300" cy="4600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123825</xdr:colOff>
      <xdr:row>16</xdr:row>
      <xdr:rowOff>123825</xdr:rowOff>
    </xdr:from>
    <xdr:to>
      <xdr:col>69</xdr:col>
      <xdr:colOff>66675</xdr:colOff>
      <xdr:row>42</xdr:row>
      <xdr:rowOff>114300</xdr:rowOff>
    </xdr:to>
    <xdr:graphicFrame>
      <xdr:nvGraphicFramePr>
        <xdr:cNvPr id="1" name="Gráfico 1"/>
        <xdr:cNvGraphicFramePr/>
      </xdr:nvGraphicFramePr>
      <xdr:xfrm>
        <a:off x="21259800" y="3171825"/>
        <a:ext cx="7419975" cy="4943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142875</xdr:rowOff>
    </xdr:from>
    <xdr:to>
      <xdr:col>28</xdr:col>
      <xdr:colOff>152400</xdr:colOff>
      <xdr:row>27</xdr:row>
      <xdr:rowOff>104775</xdr:rowOff>
    </xdr:to>
    <xdr:graphicFrame>
      <xdr:nvGraphicFramePr>
        <xdr:cNvPr id="1" name="Gráfico 1"/>
        <xdr:cNvGraphicFramePr/>
      </xdr:nvGraphicFramePr>
      <xdr:xfrm>
        <a:off x="4762500" y="142875"/>
        <a:ext cx="6743700" cy="5105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76200</xdr:rowOff>
    </xdr:from>
    <xdr:to>
      <xdr:col>21</xdr:col>
      <xdr:colOff>333375</xdr:colOff>
      <xdr:row>25</xdr:row>
      <xdr:rowOff>171450</xdr:rowOff>
    </xdr:to>
    <xdr:graphicFrame>
      <xdr:nvGraphicFramePr>
        <xdr:cNvPr id="1" name="Gráfico 1"/>
        <xdr:cNvGraphicFramePr/>
      </xdr:nvGraphicFramePr>
      <xdr:xfrm>
        <a:off x="5600700" y="76200"/>
        <a:ext cx="5924550" cy="5048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16</xdr:row>
      <xdr:rowOff>171450</xdr:rowOff>
    </xdr:from>
    <xdr:to>
      <xdr:col>65</xdr:col>
      <xdr:colOff>133350</xdr:colOff>
      <xdr:row>40</xdr:row>
      <xdr:rowOff>57150</xdr:rowOff>
    </xdr:to>
    <xdr:graphicFrame>
      <xdr:nvGraphicFramePr>
        <xdr:cNvPr id="1" name="Gráfico 1"/>
        <xdr:cNvGraphicFramePr/>
      </xdr:nvGraphicFramePr>
      <xdr:xfrm>
        <a:off x="19059525" y="3219450"/>
        <a:ext cx="7267575" cy="4457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14</xdr:row>
      <xdr:rowOff>133350</xdr:rowOff>
    </xdr:from>
    <xdr:to>
      <xdr:col>67</xdr:col>
      <xdr:colOff>171450</xdr:colOff>
      <xdr:row>35</xdr:row>
      <xdr:rowOff>95250</xdr:rowOff>
    </xdr:to>
    <xdr:graphicFrame>
      <xdr:nvGraphicFramePr>
        <xdr:cNvPr id="1" name="Gráfico 1"/>
        <xdr:cNvGraphicFramePr/>
      </xdr:nvGraphicFramePr>
      <xdr:xfrm>
        <a:off x="20221575" y="2800350"/>
        <a:ext cx="6896100"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95250</xdr:colOff>
      <xdr:row>16</xdr:row>
      <xdr:rowOff>76200</xdr:rowOff>
    </xdr:from>
    <xdr:to>
      <xdr:col>67</xdr:col>
      <xdr:colOff>19050</xdr:colOff>
      <xdr:row>39</xdr:row>
      <xdr:rowOff>9525</xdr:rowOff>
    </xdr:to>
    <xdr:graphicFrame>
      <xdr:nvGraphicFramePr>
        <xdr:cNvPr id="1" name="Gráfico 1"/>
        <xdr:cNvGraphicFramePr/>
      </xdr:nvGraphicFramePr>
      <xdr:xfrm>
        <a:off x="19964400" y="3124200"/>
        <a:ext cx="6981825" cy="4314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14</xdr:row>
      <xdr:rowOff>133350</xdr:rowOff>
    </xdr:from>
    <xdr:to>
      <xdr:col>67</xdr:col>
      <xdr:colOff>190500</xdr:colOff>
      <xdr:row>36</xdr:row>
      <xdr:rowOff>171450</xdr:rowOff>
    </xdr:to>
    <xdr:graphicFrame>
      <xdr:nvGraphicFramePr>
        <xdr:cNvPr id="1" name="Gráfico 1"/>
        <xdr:cNvGraphicFramePr/>
      </xdr:nvGraphicFramePr>
      <xdr:xfrm>
        <a:off x="20221575" y="2800350"/>
        <a:ext cx="6915150" cy="4229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14</xdr:row>
      <xdr:rowOff>133350</xdr:rowOff>
    </xdr:from>
    <xdr:to>
      <xdr:col>66</xdr:col>
      <xdr:colOff>276225</xdr:colOff>
      <xdr:row>36</xdr:row>
      <xdr:rowOff>57150</xdr:rowOff>
    </xdr:to>
    <xdr:graphicFrame>
      <xdr:nvGraphicFramePr>
        <xdr:cNvPr id="1" name="Gráfico 1"/>
        <xdr:cNvGraphicFramePr/>
      </xdr:nvGraphicFramePr>
      <xdr:xfrm>
        <a:off x="19973925" y="2800350"/>
        <a:ext cx="7000875" cy="4114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180975</xdr:colOff>
      <xdr:row>22</xdr:row>
      <xdr:rowOff>47625</xdr:rowOff>
    </xdr:from>
    <xdr:to>
      <xdr:col>65</xdr:col>
      <xdr:colOff>57150</xdr:colOff>
      <xdr:row>51</xdr:row>
      <xdr:rowOff>133350</xdr:rowOff>
    </xdr:to>
    <xdr:graphicFrame>
      <xdr:nvGraphicFramePr>
        <xdr:cNvPr id="1" name="Gráfico 1"/>
        <xdr:cNvGraphicFramePr/>
      </xdr:nvGraphicFramePr>
      <xdr:xfrm>
        <a:off x="18173700" y="4238625"/>
        <a:ext cx="8220075" cy="56102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26</xdr:row>
      <xdr:rowOff>66675</xdr:rowOff>
    </xdr:from>
    <xdr:to>
      <xdr:col>63</xdr:col>
      <xdr:colOff>95250</xdr:colOff>
      <xdr:row>53</xdr:row>
      <xdr:rowOff>142875</xdr:rowOff>
    </xdr:to>
    <xdr:graphicFrame>
      <xdr:nvGraphicFramePr>
        <xdr:cNvPr id="1" name="Gráfico 1"/>
        <xdr:cNvGraphicFramePr/>
      </xdr:nvGraphicFramePr>
      <xdr:xfrm>
        <a:off x="16973550" y="5019675"/>
        <a:ext cx="894397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57150</xdr:colOff>
      <xdr:row>17</xdr:row>
      <xdr:rowOff>66675</xdr:rowOff>
    </xdr:from>
    <xdr:to>
      <xdr:col>62</xdr:col>
      <xdr:colOff>0</xdr:colOff>
      <xdr:row>40</xdr:row>
      <xdr:rowOff>57150</xdr:rowOff>
    </xdr:to>
    <xdr:graphicFrame>
      <xdr:nvGraphicFramePr>
        <xdr:cNvPr id="1" name="Gráfico 1"/>
        <xdr:cNvGraphicFramePr/>
      </xdr:nvGraphicFramePr>
      <xdr:xfrm>
        <a:off x="17268825" y="3305175"/>
        <a:ext cx="7000875" cy="4371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I80"/>
  <sheetViews>
    <sheetView zoomScale="80" zoomScaleNormal="80" zoomScalePageLayoutView="0" workbookViewId="0" topLeftCell="A16">
      <pane xSplit="3" topLeftCell="AS1" activePane="topRight" state="frozen"/>
      <selection pane="topLeft" activeCell="A43" sqref="A43"/>
      <selection pane="topRight" activeCell="AT44" sqref="AT44"/>
    </sheetView>
  </sheetViews>
  <sheetFormatPr defaultColWidth="11.421875" defaultRowHeight="15" customHeight="1"/>
  <cols>
    <col min="1" max="1" width="21.00390625" style="1" customWidth="1"/>
    <col min="2" max="2" width="15.57421875" style="1" customWidth="1"/>
    <col min="3" max="3" width="30.14062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76" width="4.421875" style="2" customWidth="1"/>
    <col min="77" max="77" width="4.8515625" style="4" customWidth="1"/>
    <col min="78" max="78" width="4.421875" style="4" customWidth="1"/>
    <col min="79" max="87" width="8.7109375" style="4" customWidth="1"/>
    <col min="88" max="16384" width="11.421875" style="2" customWidth="1"/>
  </cols>
  <sheetData>
    <row r="1" spans="1:87" s="7" customFormat="1" ht="15" customHeight="1">
      <c r="A1" s="217" t="s">
        <v>0</v>
      </c>
      <c r="B1" s="217"/>
      <c r="C1" s="217"/>
      <c r="D1" s="5" t="s">
        <v>1</v>
      </c>
      <c r="E1" s="5" t="s">
        <v>2</v>
      </c>
      <c r="F1" s="5" t="s">
        <v>3</v>
      </c>
      <c r="G1" s="5" t="s">
        <v>4</v>
      </c>
      <c r="H1" s="5" t="s">
        <v>5</v>
      </c>
      <c r="I1" s="5" t="s">
        <v>5</v>
      </c>
      <c r="J1" s="5" t="s">
        <v>6</v>
      </c>
      <c r="K1" s="5" t="s">
        <v>1</v>
      </c>
      <c r="L1" s="5" t="s">
        <v>2</v>
      </c>
      <c r="M1" s="5" t="s">
        <v>3</v>
      </c>
      <c r="N1" s="5" t="s">
        <v>4</v>
      </c>
      <c r="O1" s="5" t="s">
        <v>5</v>
      </c>
      <c r="P1" s="5" t="s">
        <v>5</v>
      </c>
      <c r="Q1" s="5" t="s">
        <v>6</v>
      </c>
      <c r="R1" s="5" t="s">
        <v>1</v>
      </c>
      <c r="S1" s="5" t="s">
        <v>2</v>
      </c>
      <c r="T1" s="5" t="s">
        <v>3</v>
      </c>
      <c r="U1" s="5" t="s">
        <v>4</v>
      </c>
      <c r="V1" s="5" t="s">
        <v>5</v>
      </c>
      <c r="W1" s="5" t="s">
        <v>5</v>
      </c>
      <c r="X1" s="5" t="s">
        <v>6</v>
      </c>
      <c r="Y1" s="5" t="s">
        <v>1</v>
      </c>
      <c r="Z1" s="5" t="s">
        <v>2</v>
      </c>
      <c r="AA1" s="5" t="s">
        <v>3</v>
      </c>
      <c r="AB1" s="5" t="s">
        <v>4</v>
      </c>
      <c r="AC1" s="5" t="s">
        <v>5</v>
      </c>
      <c r="AD1" s="5" t="s">
        <v>5</v>
      </c>
      <c r="AE1" s="5" t="s">
        <v>6</v>
      </c>
      <c r="AF1" s="5" t="s">
        <v>1</v>
      </c>
      <c r="AG1" s="5" t="s">
        <v>2</v>
      </c>
      <c r="AH1" s="5" t="s">
        <v>3</v>
      </c>
      <c r="AI1" s="218" t="s">
        <v>7</v>
      </c>
      <c r="BY1" s="8"/>
      <c r="BZ1" s="8"/>
      <c r="CA1" s="8"/>
      <c r="CB1" s="8"/>
      <c r="CC1" s="8"/>
      <c r="CD1" s="8"/>
      <c r="CE1" s="8"/>
      <c r="CF1" s="8"/>
      <c r="CG1" s="8"/>
      <c r="CH1" s="8"/>
      <c r="CI1" s="8"/>
    </row>
    <row r="2" spans="1:87" s="7" customFormat="1" ht="15" customHeight="1">
      <c r="A2" s="217"/>
      <c r="B2" s="217"/>
      <c r="C2" s="217"/>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BY2" s="8"/>
      <c r="BZ2" s="8"/>
      <c r="CA2" s="8"/>
      <c r="CB2" s="8"/>
      <c r="CC2" s="8"/>
      <c r="CD2" s="8"/>
      <c r="CE2" s="8"/>
      <c r="CF2" s="8"/>
      <c r="CG2" s="8"/>
      <c r="CH2" s="8"/>
      <c r="CI2" s="8"/>
    </row>
    <row r="3" spans="1:87" s="7" customFormat="1" ht="15" customHeight="1">
      <c r="A3" s="13" t="s">
        <v>8</v>
      </c>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BY3" s="8"/>
      <c r="BZ3" s="8"/>
      <c r="CA3" s="8"/>
      <c r="CB3" s="8"/>
      <c r="CC3" s="8"/>
      <c r="CD3" s="8"/>
      <c r="CE3" s="8"/>
      <c r="CF3" s="8"/>
      <c r="CG3" s="8"/>
      <c r="CH3" s="8"/>
      <c r="CI3" s="8"/>
    </row>
    <row r="4" spans="1:87" s="7" customFormat="1" ht="15" customHeight="1">
      <c r="A4" s="19" t="s">
        <v>9</v>
      </c>
      <c r="B4" s="20" t="s">
        <v>10</v>
      </c>
      <c r="C4" s="21"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24"/>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28</v>
      </c>
      <c r="E5" s="28">
        <v>27</v>
      </c>
      <c r="F5" s="28">
        <v>24</v>
      </c>
      <c r="G5" s="28">
        <v>16</v>
      </c>
      <c r="H5" s="28">
        <v>24</v>
      </c>
      <c r="I5" s="28">
        <v>25</v>
      </c>
      <c r="J5" s="28">
        <v>27</v>
      </c>
      <c r="K5" s="28">
        <v>29</v>
      </c>
      <c r="L5" s="28">
        <v>27</v>
      </c>
      <c r="M5" s="28">
        <v>27</v>
      </c>
      <c r="N5" s="28">
        <v>27</v>
      </c>
      <c r="O5" s="28">
        <v>26</v>
      </c>
      <c r="P5" s="28">
        <v>23</v>
      </c>
      <c r="Q5" s="28">
        <v>28</v>
      </c>
      <c r="R5" s="28">
        <v>26</v>
      </c>
      <c r="S5" s="28">
        <v>26</v>
      </c>
      <c r="T5" s="28">
        <v>29</v>
      </c>
      <c r="U5" s="28">
        <v>29</v>
      </c>
      <c r="V5" s="28">
        <v>30</v>
      </c>
      <c r="W5" s="28">
        <v>27</v>
      </c>
      <c r="X5" s="28">
        <v>24</v>
      </c>
      <c r="Y5" s="28">
        <v>26</v>
      </c>
      <c r="Z5" s="28">
        <v>26</v>
      </c>
      <c r="AA5" s="28">
        <v>26</v>
      </c>
      <c r="AB5" s="28">
        <v>27</v>
      </c>
      <c r="AC5" s="28">
        <v>29</v>
      </c>
      <c r="AD5" s="28">
        <v>27</v>
      </c>
      <c r="AE5" s="28">
        <v>26</v>
      </c>
      <c r="AF5" s="28">
        <v>24</v>
      </c>
      <c r="AG5" s="28">
        <v>25</v>
      </c>
      <c r="AH5" s="28">
        <v>26</v>
      </c>
      <c r="AI5" s="29">
        <f t="shared" si="0"/>
        <v>811</v>
      </c>
      <c r="AK5" s="24"/>
      <c r="AL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19"/>
      <c r="B7" s="20"/>
      <c r="C7" s="34" t="s">
        <v>12</v>
      </c>
      <c r="D7" s="9">
        <v>5</v>
      </c>
      <c r="E7" s="10">
        <v>5</v>
      </c>
      <c r="F7" s="10">
        <v>5</v>
      </c>
      <c r="G7" s="10">
        <v>7</v>
      </c>
      <c r="H7" s="10">
        <v>6</v>
      </c>
      <c r="I7" s="10">
        <v>5</v>
      </c>
      <c r="J7" s="10">
        <v>6</v>
      </c>
      <c r="K7" s="10">
        <v>7</v>
      </c>
      <c r="L7" s="10">
        <v>4</v>
      </c>
      <c r="M7" s="10">
        <v>6</v>
      </c>
      <c r="N7" s="10">
        <v>4</v>
      </c>
      <c r="O7" s="10">
        <v>6</v>
      </c>
      <c r="P7" s="10">
        <v>6</v>
      </c>
      <c r="Q7" s="10">
        <v>5</v>
      </c>
      <c r="R7" s="10">
        <v>5</v>
      </c>
      <c r="S7" s="10">
        <v>4</v>
      </c>
      <c r="T7" s="10">
        <v>6</v>
      </c>
      <c r="U7" s="10">
        <v>3</v>
      </c>
      <c r="V7" s="10">
        <v>4</v>
      </c>
      <c r="W7" s="10">
        <v>6</v>
      </c>
      <c r="X7" s="10">
        <v>4</v>
      </c>
      <c r="Y7" s="10">
        <v>3</v>
      </c>
      <c r="Z7" s="10">
        <v>5</v>
      </c>
      <c r="AA7" s="10">
        <v>5</v>
      </c>
      <c r="AB7" s="10">
        <v>4</v>
      </c>
      <c r="AC7" s="10">
        <v>6</v>
      </c>
      <c r="AD7" s="10">
        <v>4</v>
      </c>
      <c r="AE7" s="10">
        <v>5</v>
      </c>
      <c r="AF7" s="10">
        <v>5</v>
      </c>
      <c r="AG7" s="10">
        <v>6</v>
      </c>
      <c r="AH7" s="10">
        <v>6</v>
      </c>
      <c r="AI7" s="35">
        <f t="shared" si="0"/>
        <v>158</v>
      </c>
      <c r="AK7" s="24"/>
      <c r="AL7" s="24"/>
      <c r="AU7" s="7" t="s">
        <v>9</v>
      </c>
      <c r="AV7" s="7">
        <f aca="true" t="shared" si="1" ref="AV7:BE8">D13</f>
        <v>85</v>
      </c>
      <c r="AW7" s="7">
        <f t="shared" si="1"/>
        <v>100</v>
      </c>
      <c r="AX7" s="7">
        <f t="shared" si="1"/>
        <v>81</v>
      </c>
      <c r="AY7" s="7">
        <f t="shared" si="1"/>
        <v>94</v>
      </c>
      <c r="AZ7" s="7">
        <f t="shared" si="1"/>
        <v>91</v>
      </c>
      <c r="BA7" s="7">
        <f t="shared" si="1"/>
        <v>98</v>
      </c>
      <c r="BB7" s="7">
        <f t="shared" si="1"/>
        <v>95</v>
      </c>
      <c r="BC7" s="7">
        <f t="shared" si="1"/>
        <v>78</v>
      </c>
      <c r="BD7" s="7">
        <f t="shared" si="1"/>
        <v>100</v>
      </c>
      <c r="BE7" s="7">
        <f t="shared" si="1"/>
        <v>79</v>
      </c>
      <c r="BF7" s="7">
        <f aca="true" t="shared" si="2" ref="BF7:BO8">N13</f>
        <v>84</v>
      </c>
      <c r="BG7" s="7">
        <f t="shared" si="2"/>
        <v>105</v>
      </c>
      <c r="BH7" s="7">
        <f t="shared" si="2"/>
        <v>98</v>
      </c>
      <c r="BI7" s="7">
        <f t="shared" si="2"/>
        <v>91</v>
      </c>
      <c r="BJ7" s="7">
        <f t="shared" si="2"/>
        <v>78</v>
      </c>
      <c r="BK7" s="7">
        <f t="shared" si="2"/>
        <v>80</v>
      </c>
      <c r="BL7" s="7">
        <f t="shared" si="2"/>
        <v>59</v>
      </c>
      <c r="BM7" s="7">
        <f t="shared" si="2"/>
        <v>95</v>
      </c>
      <c r="BN7" s="7">
        <f t="shared" si="2"/>
        <v>104</v>
      </c>
      <c r="BO7" s="7">
        <f t="shared" si="2"/>
        <v>110</v>
      </c>
      <c r="BP7" s="7">
        <f aca="true" t="shared" si="3" ref="BP7:BY8">X13</f>
        <v>101</v>
      </c>
      <c r="BQ7" s="7">
        <f t="shared" si="3"/>
        <v>80</v>
      </c>
      <c r="BR7" s="7">
        <f t="shared" si="3"/>
        <v>83</v>
      </c>
      <c r="BS7" s="7">
        <f t="shared" si="3"/>
        <v>60</v>
      </c>
      <c r="BT7" s="7">
        <f t="shared" si="3"/>
        <v>104</v>
      </c>
      <c r="BU7" s="7">
        <f t="shared" si="3"/>
        <v>97</v>
      </c>
      <c r="BV7" s="7">
        <f t="shared" si="3"/>
        <v>107</v>
      </c>
      <c r="BW7" s="7">
        <f t="shared" si="3"/>
        <v>68</v>
      </c>
      <c r="BX7" s="7">
        <f t="shared" si="3"/>
        <v>53</v>
      </c>
      <c r="BY7" s="7">
        <f t="shared" si="3"/>
        <v>77</v>
      </c>
      <c r="BZ7" s="7">
        <f>AH13</f>
        <v>81</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U8" s="7" t="s">
        <v>15</v>
      </c>
      <c r="AV8" s="7">
        <f t="shared" si="1"/>
        <v>58</v>
      </c>
      <c r="AW8" s="7">
        <f t="shared" si="1"/>
        <v>199</v>
      </c>
      <c r="AX8" s="7">
        <f t="shared" si="1"/>
        <v>56</v>
      </c>
      <c r="AY8" s="7">
        <f t="shared" si="1"/>
        <v>263</v>
      </c>
      <c r="AZ8" s="7">
        <f t="shared" si="1"/>
        <v>199</v>
      </c>
      <c r="BA8" s="7">
        <f t="shared" si="1"/>
        <v>223</v>
      </c>
      <c r="BB8" s="7">
        <f t="shared" si="1"/>
        <v>234</v>
      </c>
      <c r="BC8" s="7">
        <f t="shared" si="1"/>
        <v>234</v>
      </c>
      <c r="BD8" s="7">
        <f t="shared" si="1"/>
        <v>156</v>
      </c>
      <c r="BE8" s="7">
        <f t="shared" si="1"/>
        <v>66</v>
      </c>
      <c r="BF8" s="7">
        <f t="shared" si="2"/>
        <v>233</v>
      </c>
      <c r="BG8" s="7">
        <f t="shared" si="2"/>
        <v>252</v>
      </c>
      <c r="BH8" s="7">
        <f t="shared" si="2"/>
        <v>238</v>
      </c>
      <c r="BI8" s="7">
        <f t="shared" si="2"/>
        <v>211</v>
      </c>
      <c r="BJ8" s="7">
        <f t="shared" si="2"/>
        <v>237</v>
      </c>
      <c r="BK8" s="7">
        <f t="shared" si="2"/>
        <v>162</v>
      </c>
      <c r="BL8" s="7">
        <f t="shared" si="2"/>
        <v>59</v>
      </c>
      <c r="BM8" s="7">
        <f t="shared" si="2"/>
        <v>264</v>
      </c>
      <c r="BN8" s="7">
        <f t="shared" si="2"/>
        <v>226</v>
      </c>
      <c r="BO8" s="7">
        <f t="shared" si="2"/>
        <v>259</v>
      </c>
      <c r="BP8" s="7">
        <f t="shared" si="3"/>
        <v>236</v>
      </c>
      <c r="BQ8" s="7">
        <f t="shared" si="3"/>
        <v>218</v>
      </c>
      <c r="BR8" s="7">
        <f t="shared" si="3"/>
        <v>143</v>
      </c>
      <c r="BS8" s="7">
        <f t="shared" si="3"/>
        <v>58</v>
      </c>
      <c r="BT8" s="7">
        <f t="shared" si="3"/>
        <v>240</v>
      </c>
      <c r="BU8" s="7">
        <f t="shared" si="3"/>
        <v>190</v>
      </c>
      <c r="BV8" s="7">
        <f t="shared" si="3"/>
        <v>208</v>
      </c>
      <c r="BW8" s="7">
        <f t="shared" si="3"/>
        <v>218</v>
      </c>
      <c r="BX8" s="7">
        <f t="shared" si="3"/>
        <v>162</v>
      </c>
      <c r="BY8" s="7">
        <f t="shared" si="3"/>
        <v>128</v>
      </c>
      <c r="BZ8" s="7">
        <f>AH14</f>
        <v>52</v>
      </c>
      <c r="CA8" s="8"/>
      <c r="CB8" s="8"/>
      <c r="CC8" s="8"/>
      <c r="CD8" s="8"/>
      <c r="CE8" s="8"/>
      <c r="CF8" s="8"/>
      <c r="CG8" s="8"/>
      <c r="CH8" s="8"/>
      <c r="CI8" s="8"/>
    </row>
    <row r="9" spans="1:87" s="7" customFormat="1" ht="15" customHeight="1">
      <c r="A9" s="19"/>
      <c r="B9" s="25"/>
      <c r="C9" s="26" t="s">
        <v>12</v>
      </c>
      <c r="D9" s="27">
        <v>7</v>
      </c>
      <c r="E9" s="28">
        <v>7</v>
      </c>
      <c r="F9" s="28">
        <v>7</v>
      </c>
      <c r="G9" s="28">
        <v>7</v>
      </c>
      <c r="H9" s="28">
        <v>7</v>
      </c>
      <c r="I9" s="28">
        <v>7</v>
      </c>
      <c r="J9" s="28">
        <v>5</v>
      </c>
      <c r="K9" s="28">
        <v>3</v>
      </c>
      <c r="L9" s="28">
        <v>4</v>
      </c>
      <c r="M9" s="28">
        <v>3</v>
      </c>
      <c r="N9" s="28">
        <v>4</v>
      </c>
      <c r="O9" s="28">
        <v>5</v>
      </c>
      <c r="P9" s="28">
        <v>4</v>
      </c>
      <c r="Q9" s="28">
        <v>4</v>
      </c>
      <c r="R9" s="28">
        <v>5</v>
      </c>
      <c r="S9" s="28">
        <v>5</v>
      </c>
      <c r="T9" s="28">
        <v>5</v>
      </c>
      <c r="U9" s="28">
        <v>4</v>
      </c>
      <c r="V9" s="28">
        <v>4</v>
      </c>
      <c r="W9" s="28">
        <v>4</v>
      </c>
      <c r="X9" s="28">
        <v>4</v>
      </c>
      <c r="Y9" s="28">
        <v>3</v>
      </c>
      <c r="Z9" s="28">
        <v>3</v>
      </c>
      <c r="AA9" s="28">
        <v>2</v>
      </c>
      <c r="AB9" s="28">
        <v>3</v>
      </c>
      <c r="AC9" s="28">
        <v>3</v>
      </c>
      <c r="AD9" s="28">
        <v>4</v>
      </c>
      <c r="AE9" s="28">
        <v>3</v>
      </c>
      <c r="AF9" s="28">
        <v>3</v>
      </c>
      <c r="AG9" s="28">
        <v>3</v>
      </c>
      <c r="AH9" s="28">
        <v>3</v>
      </c>
      <c r="AI9" s="29">
        <f t="shared" si="0"/>
        <v>135</v>
      </c>
      <c r="AK9" s="24"/>
      <c r="AL9" s="24"/>
      <c r="AU9" s="7" t="s">
        <v>14</v>
      </c>
      <c r="AV9" s="7">
        <f aca="true" t="shared" si="4" ref="AV9:BZ9">D16</f>
        <v>131</v>
      </c>
      <c r="AW9" s="7">
        <f t="shared" si="4"/>
        <v>164</v>
      </c>
      <c r="AX9" s="7">
        <f t="shared" si="4"/>
        <v>155</v>
      </c>
      <c r="AY9" s="7">
        <f t="shared" si="4"/>
        <v>156</v>
      </c>
      <c r="AZ9" s="7">
        <f t="shared" si="4"/>
        <v>162</v>
      </c>
      <c r="BA9" s="7">
        <f t="shared" si="4"/>
        <v>144</v>
      </c>
      <c r="BB9" s="7">
        <f t="shared" si="4"/>
        <v>134</v>
      </c>
      <c r="BC9" s="7">
        <f t="shared" si="4"/>
        <v>152</v>
      </c>
      <c r="BD9" s="7">
        <f t="shared" si="4"/>
        <v>138</v>
      </c>
      <c r="BE9" s="7">
        <f t="shared" si="4"/>
        <v>140</v>
      </c>
      <c r="BF9" s="7">
        <f t="shared" si="4"/>
        <v>157</v>
      </c>
      <c r="BG9" s="7">
        <f t="shared" si="4"/>
        <v>121</v>
      </c>
      <c r="BH9" s="7">
        <f t="shared" si="4"/>
        <v>141</v>
      </c>
      <c r="BI9" s="7">
        <f t="shared" si="4"/>
        <v>132</v>
      </c>
      <c r="BJ9" s="7">
        <f t="shared" si="4"/>
        <v>113</v>
      </c>
      <c r="BK9" s="7">
        <f t="shared" si="4"/>
        <v>128</v>
      </c>
      <c r="BL9" s="7">
        <f t="shared" si="4"/>
        <v>99</v>
      </c>
      <c r="BM9" s="7">
        <f t="shared" si="4"/>
        <v>133</v>
      </c>
      <c r="BN9" s="7">
        <f t="shared" si="4"/>
        <v>125</v>
      </c>
      <c r="BO9" s="7">
        <f t="shared" si="4"/>
        <v>108</v>
      </c>
      <c r="BP9" s="7">
        <f t="shared" si="4"/>
        <v>110</v>
      </c>
      <c r="BQ9" s="7">
        <f t="shared" si="4"/>
        <v>127</v>
      </c>
      <c r="BR9" s="7">
        <f t="shared" si="4"/>
        <v>118</v>
      </c>
      <c r="BS9" s="7">
        <f t="shared" si="4"/>
        <v>97</v>
      </c>
      <c r="BT9" s="7">
        <f t="shared" si="4"/>
        <v>140</v>
      </c>
      <c r="BU9" s="7">
        <f t="shared" si="4"/>
        <v>127</v>
      </c>
      <c r="BV9" s="7">
        <f t="shared" si="4"/>
        <v>150</v>
      </c>
      <c r="BW9" s="7">
        <f t="shared" si="4"/>
        <v>136</v>
      </c>
      <c r="BX9" s="7">
        <f t="shared" si="4"/>
        <v>135</v>
      </c>
      <c r="BY9" s="7">
        <f t="shared" si="4"/>
        <v>127</v>
      </c>
      <c r="BZ9" s="7">
        <f t="shared" si="4"/>
        <v>114</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U10" s="7" t="s">
        <v>17</v>
      </c>
      <c r="AV10" s="7">
        <f aca="true" t="shared" si="5" ref="AV10:BZ10">D18</f>
        <v>61</v>
      </c>
      <c r="AW10" s="7">
        <f t="shared" si="5"/>
        <v>73</v>
      </c>
      <c r="AX10" s="7">
        <f t="shared" si="5"/>
        <v>76</v>
      </c>
      <c r="AY10" s="7">
        <f t="shared" si="5"/>
        <v>83</v>
      </c>
      <c r="AZ10" s="7">
        <f t="shared" si="5"/>
        <v>70</v>
      </c>
      <c r="BA10" s="7">
        <f t="shared" si="5"/>
        <v>65</v>
      </c>
      <c r="BB10" s="7">
        <f t="shared" si="5"/>
        <v>53</v>
      </c>
      <c r="BC10" s="7">
        <f t="shared" si="5"/>
        <v>68</v>
      </c>
      <c r="BD10" s="7">
        <f t="shared" si="5"/>
        <v>64</v>
      </c>
      <c r="BE10" s="7">
        <f t="shared" si="5"/>
        <v>51</v>
      </c>
      <c r="BF10" s="7">
        <f t="shared" si="5"/>
        <v>64</v>
      </c>
      <c r="BG10" s="7">
        <f t="shared" si="5"/>
        <v>67</v>
      </c>
      <c r="BH10" s="7">
        <f t="shared" si="5"/>
        <v>77</v>
      </c>
      <c r="BI10" s="7">
        <f t="shared" si="5"/>
        <v>80</v>
      </c>
      <c r="BJ10" s="7">
        <f t="shared" si="5"/>
        <v>59</v>
      </c>
      <c r="BK10" s="7">
        <f t="shared" si="5"/>
        <v>53</v>
      </c>
      <c r="BL10" s="7">
        <f t="shared" si="5"/>
        <v>53</v>
      </c>
      <c r="BM10" s="7">
        <f t="shared" si="5"/>
        <v>73</v>
      </c>
      <c r="BN10" s="7">
        <f t="shared" si="5"/>
        <v>67</v>
      </c>
      <c r="BO10" s="7">
        <f t="shared" si="5"/>
        <v>74</v>
      </c>
      <c r="BP10" s="7">
        <f t="shared" si="5"/>
        <v>62</v>
      </c>
      <c r="BQ10" s="7">
        <f t="shared" si="5"/>
        <v>63</v>
      </c>
      <c r="BR10" s="7">
        <f t="shared" si="5"/>
        <v>64</v>
      </c>
      <c r="BS10" s="7">
        <f t="shared" si="5"/>
        <v>59</v>
      </c>
      <c r="BT10" s="7">
        <f t="shared" si="5"/>
        <v>80</v>
      </c>
      <c r="BU10" s="7">
        <f t="shared" si="5"/>
        <v>60</v>
      </c>
      <c r="BV10" s="7">
        <f t="shared" si="5"/>
        <v>64</v>
      </c>
      <c r="BW10" s="7">
        <f t="shared" si="5"/>
        <v>49</v>
      </c>
      <c r="BX10" s="7">
        <f t="shared" si="5"/>
        <v>52</v>
      </c>
      <c r="BY10" s="7">
        <f t="shared" si="5"/>
        <v>48</v>
      </c>
      <c r="BZ10" s="7">
        <f t="shared" si="5"/>
        <v>65</v>
      </c>
      <c r="CA10" s="8"/>
      <c r="CB10" s="8"/>
      <c r="CC10" s="8"/>
      <c r="CD10" s="8"/>
      <c r="CE10" s="8"/>
      <c r="CF10" s="8"/>
      <c r="CG10" s="8"/>
      <c r="CH10" s="8"/>
      <c r="CI10" s="8"/>
    </row>
    <row r="11" spans="1:87" s="7" customFormat="1" ht="15" customHeight="1">
      <c r="A11" s="39"/>
      <c r="B11" s="40"/>
      <c r="C11" s="41" t="s">
        <v>12</v>
      </c>
      <c r="D11" s="42">
        <v>1</v>
      </c>
      <c r="E11" s="11" t="s">
        <v>18</v>
      </c>
      <c r="F11" s="11">
        <v>1</v>
      </c>
      <c r="G11" s="11">
        <v>1</v>
      </c>
      <c r="H11" s="11">
        <v>1</v>
      </c>
      <c r="I11" s="11">
        <v>1</v>
      </c>
      <c r="J11" s="11">
        <v>1</v>
      </c>
      <c r="K11" s="11">
        <v>1</v>
      </c>
      <c r="L11" s="11">
        <v>2</v>
      </c>
      <c r="M11" s="11">
        <v>2</v>
      </c>
      <c r="N11" s="11">
        <v>0</v>
      </c>
      <c r="O11" s="11">
        <v>1</v>
      </c>
      <c r="P11" s="11">
        <v>1</v>
      </c>
      <c r="Q11" s="11">
        <v>1</v>
      </c>
      <c r="R11" s="11">
        <v>1</v>
      </c>
      <c r="S11" s="11">
        <v>3</v>
      </c>
      <c r="T11" s="11">
        <v>1</v>
      </c>
      <c r="U11" s="11">
        <v>2</v>
      </c>
      <c r="V11" s="11">
        <v>1</v>
      </c>
      <c r="W11" s="11">
        <v>2</v>
      </c>
      <c r="X11" s="11">
        <v>1</v>
      </c>
      <c r="Y11" s="11">
        <v>2</v>
      </c>
      <c r="Z11" s="11">
        <v>2</v>
      </c>
      <c r="AA11" s="11">
        <v>2</v>
      </c>
      <c r="AB11" s="11">
        <v>3</v>
      </c>
      <c r="AC11" s="11">
        <v>2</v>
      </c>
      <c r="AD11" s="11">
        <v>1</v>
      </c>
      <c r="AE11" s="11">
        <v>2</v>
      </c>
      <c r="AF11" s="11">
        <v>1</v>
      </c>
      <c r="AG11" s="11">
        <v>1</v>
      </c>
      <c r="AH11" s="11">
        <v>2</v>
      </c>
      <c r="AI11" s="43">
        <f t="shared" si="0"/>
        <v>43</v>
      </c>
      <c r="AK11" s="24"/>
      <c r="AL11" s="24"/>
      <c r="AU11" s="7" t="s">
        <v>19</v>
      </c>
      <c r="AV11" s="7">
        <f aca="true" t="shared" si="6" ref="AV11:BZ11">SUM(D20,D21,D23,D24)</f>
        <v>187</v>
      </c>
      <c r="AW11" s="7">
        <f t="shared" si="6"/>
        <v>227</v>
      </c>
      <c r="AX11" s="7">
        <f t="shared" si="6"/>
        <v>172</v>
      </c>
      <c r="AY11" s="7">
        <f t="shared" si="6"/>
        <v>254</v>
      </c>
      <c r="AZ11" s="7">
        <f t="shared" si="6"/>
        <v>217</v>
      </c>
      <c r="BA11" s="7">
        <f t="shared" si="6"/>
        <v>181</v>
      </c>
      <c r="BB11" s="7">
        <f t="shared" si="6"/>
        <v>199</v>
      </c>
      <c r="BC11" s="7">
        <f t="shared" si="6"/>
        <v>182</v>
      </c>
      <c r="BD11" s="7">
        <f t="shared" si="6"/>
        <v>148</v>
      </c>
      <c r="BE11" s="7">
        <f t="shared" si="6"/>
        <v>137</v>
      </c>
      <c r="BF11" s="7">
        <f t="shared" si="6"/>
        <v>188</v>
      </c>
      <c r="BG11" s="7">
        <f t="shared" si="6"/>
        <v>218</v>
      </c>
      <c r="BH11" s="7">
        <f t="shared" si="6"/>
        <v>215</v>
      </c>
      <c r="BI11" s="7">
        <f t="shared" si="6"/>
        <v>221</v>
      </c>
      <c r="BJ11" s="7">
        <f t="shared" si="6"/>
        <v>193</v>
      </c>
      <c r="BK11" s="7">
        <f t="shared" si="6"/>
        <v>133</v>
      </c>
      <c r="BL11" s="7">
        <f t="shared" si="6"/>
        <v>152</v>
      </c>
      <c r="BM11" s="7">
        <f t="shared" si="6"/>
        <v>240</v>
      </c>
      <c r="BN11" s="7">
        <f t="shared" si="6"/>
        <v>200</v>
      </c>
      <c r="BO11" s="7">
        <f t="shared" si="6"/>
        <v>206</v>
      </c>
      <c r="BP11" s="7">
        <f t="shared" si="6"/>
        <v>187</v>
      </c>
      <c r="BQ11" s="7">
        <f t="shared" si="6"/>
        <v>204</v>
      </c>
      <c r="BR11" s="7">
        <f t="shared" si="6"/>
        <v>149</v>
      </c>
      <c r="BS11" s="7">
        <f t="shared" si="6"/>
        <v>141</v>
      </c>
      <c r="BT11" s="7">
        <f t="shared" si="6"/>
        <v>215</v>
      </c>
      <c r="BU11" s="7">
        <f t="shared" si="6"/>
        <v>169</v>
      </c>
      <c r="BV11" s="7">
        <f t="shared" si="6"/>
        <v>209</v>
      </c>
      <c r="BW11" s="7">
        <f t="shared" si="6"/>
        <v>188</v>
      </c>
      <c r="BX11" s="7">
        <f t="shared" si="6"/>
        <v>181</v>
      </c>
      <c r="BY11" s="7">
        <f t="shared" si="6"/>
        <v>137</v>
      </c>
      <c r="BZ11" s="7">
        <f t="shared" si="6"/>
        <v>170</v>
      </c>
      <c r="CA11" s="8"/>
      <c r="CB11" s="8"/>
      <c r="CC11" s="8"/>
      <c r="CD11" s="8"/>
      <c r="CE11" s="8"/>
      <c r="CF11" s="8"/>
      <c r="CG11" s="8"/>
      <c r="CH11" s="8"/>
      <c r="CI11" s="8"/>
    </row>
    <row r="12" spans="1:87" s="7" customFormat="1" ht="15" customHeight="1">
      <c r="A12" s="44" t="s">
        <v>20</v>
      </c>
      <c r="B12" s="45"/>
      <c r="C12" s="4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18"/>
      <c r="AK12" s="24"/>
      <c r="AL12" s="24"/>
      <c r="AU12" s="7" t="s">
        <v>21</v>
      </c>
      <c r="AV12" s="7">
        <f aca="true" t="shared" si="7" ref="AV12:BZ12">SUM(D25,D26)</f>
        <v>21</v>
      </c>
      <c r="AW12" s="7">
        <f t="shared" si="7"/>
        <v>39</v>
      </c>
      <c r="AX12" s="7">
        <f t="shared" si="7"/>
        <v>35</v>
      </c>
      <c r="AY12" s="7">
        <f t="shared" si="7"/>
        <v>33</v>
      </c>
      <c r="AZ12" s="7">
        <f t="shared" si="7"/>
        <v>41</v>
      </c>
      <c r="BA12" s="7">
        <f t="shared" si="7"/>
        <v>37</v>
      </c>
      <c r="BB12" s="7">
        <f t="shared" si="7"/>
        <v>26</v>
      </c>
      <c r="BC12" s="7">
        <f t="shared" si="7"/>
        <v>28</v>
      </c>
      <c r="BD12" s="7">
        <f t="shared" si="7"/>
        <v>26</v>
      </c>
      <c r="BE12" s="7">
        <f t="shared" si="7"/>
        <v>21</v>
      </c>
      <c r="BF12" s="7">
        <f t="shared" si="7"/>
        <v>34</v>
      </c>
      <c r="BG12" s="7">
        <f t="shared" si="7"/>
        <v>37</v>
      </c>
      <c r="BH12" s="7">
        <f t="shared" si="7"/>
        <v>24</v>
      </c>
      <c r="BI12" s="7">
        <f t="shared" si="7"/>
        <v>38</v>
      </c>
      <c r="BJ12" s="7">
        <f t="shared" si="7"/>
        <v>39</v>
      </c>
      <c r="BK12" s="7">
        <f t="shared" si="7"/>
        <v>26</v>
      </c>
      <c r="BL12" s="7">
        <f t="shared" si="7"/>
        <v>25</v>
      </c>
      <c r="BM12" s="7">
        <f t="shared" si="7"/>
        <v>41</v>
      </c>
      <c r="BN12" s="7">
        <f t="shared" si="7"/>
        <v>42</v>
      </c>
      <c r="BO12" s="7">
        <f t="shared" si="7"/>
        <v>36</v>
      </c>
      <c r="BP12" s="7">
        <f t="shared" si="7"/>
        <v>38</v>
      </c>
      <c r="BQ12" s="7">
        <f t="shared" si="7"/>
        <v>25</v>
      </c>
      <c r="BR12" s="7">
        <f t="shared" si="7"/>
        <v>21</v>
      </c>
      <c r="BS12" s="7">
        <f t="shared" si="7"/>
        <v>21</v>
      </c>
      <c r="BT12" s="7">
        <f t="shared" si="7"/>
        <v>31</v>
      </c>
      <c r="BU12" s="7">
        <f t="shared" si="7"/>
        <v>35</v>
      </c>
      <c r="BV12" s="7">
        <f t="shared" si="7"/>
        <v>39</v>
      </c>
      <c r="BW12" s="7">
        <f t="shared" si="7"/>
        <v>32</v>
      </c>
      <c r="BX12" s="7">
        <f t="shared" si="7"/>
        <v>35</v>
      </c>
      <c r="BY12" s="7">
        <f t="shared" si="7"/>
        <v>35</v>
      </c>
      <c r="BZ12" s="7">
        <f t="shared" si="7"/>
        <v>35</v>
      </c>
      <c r="CA12" s="8"/>
      <c r="CB12" s="8"/>
      <c r="CC12" s="8"/>
      <c r="CD12" s="8"/>
      <c r="CE12" s="8"/>
      <c r="CF12" s="8"/>
      <c r="CG12" s="8"/>
      <c r="CH12" s="8"/>
      <c r="CI12" s="8"/>
    </row>
    <row r="13" spans="1:87" s="7" customFormat="1" ht="15" customHeight="1">
      <c r="A13" s="219" t="s">
        <v>9</v>
      </c>
      <c r="B13" s="219"/>
      <c r="C13" s="47"/>
      <c r="D13" s="48">
        <v>85</v>
      </c>
      <c r="E13" s="49">
        <v>100</v>
      </c>
      <c r="F13" s="49">
        <v>81</v>
      </c>
      <c r="G13" s="49">
        <v>94</v>
      </c>
      <c r="H13" s="49">
        <v>91</v>
      </c>
      <c r="I13" s="49">
        <v>98</v>
      </c>
      <c r="J13" s="49">
        <v>95</v>
      </c>
      <c r="K13" s="49">
        <v>78</v>
      </c>
      <c r="L13" s="49">
        <v>100</v>
      </c>
      <c r="M13" s="49">
        <v>79</v>
      </c>
      <c r="N13" s="49">
        <v>84</v>
      </c>
      <c r="O13" s="49">
        <v>105</v>
      </c>
      <c r="P13" s="49">
        <v>98</v>
      </c>
      <c r="Q13" s="49">
        <v>91</v>
      </c>
      <c r="R13" s="49">
        <v>78</v>
      </c>
      <c r="S13" s="49">
        <v>80</v>
      </c>
      <c r="T13" s="49">
        <v>59</v>
      </c>
      <c r="U13" s="49">
        <v>95</v>
      </c>
      <c r="V13" s="49">
        <v>104</v>
      </c>
      <c r="W13" s="49">
        <v>110</v>
      </c>
      <c r="X13" s="49">
        <v>101</v>
      </c>
      <c r="Y13" s="49">
        <v>80</v>
      </c>
      <c r="Z13" s="49">
        <v>83</v>
      </c>
      <c r="AA13" s="49">
        <v>60</v>
      </c>
      <c r="AB13" s="49">
        <v>104</v>
      </c>
      <c r="AC13" s="49">
        <v>97</v>
      </c>
      <c r="AD13" s="49">
        <v>107</v>
      </c>
      <c r="AE13" s="49">
        <v>68</v>
      </c>
      <c r="AF13" s="49">
        <v>53</v>
      </c>
      <c r="AG13" s="50">
        <v>77</v>
      </c>
      <c r="AH13" s="49">
        <v>81</v>
      </c>
      <c r="AI13" s="51">
        <f aca="true" t="shared" si="8" ref="AI13:AI27">SUM(D13:AH13)</f>
        <v>2716</v>
      </c>
      <c r="AK13" s="24"/>
      <c r="AL13" s="24"/>
      <c r="AU13" s="7" t="s">
        <v>22</v>
      </c>
      <c r="AV13" s="7">
        <f aca="true" t="shared" si="9" ref="AV13:BZ13">D27</f>
        <v>109</v>
      </c>
      <c r="AW13" s="7">
        <f t="shared" si="9"/>
        <v>127</v>
      </c>
      <c r="AX13" s="7">
        <f t="shared" si="9"/>
        <v>154</v>
      </c>
      <c r="AY13" s="7">
        <f t="shared" si="9"/>
        <v>132</v>
      </c>
      <c r="AZ13" s="7">
        <f t="shared" si="9"/>
        <v>150</v>
      </c>
      <c r="BA13" s="7">
        <f t="shared" si="9"/>
        <v>129</v>
      </c>
      <c r="BB13" s="7">
        <f t="shared" si="9"/>
        <v>109</v>
      </c>
      <c r="BC13" s="7">
        <f t="shared" si="9"/>
        <v>115</v>
      </c>
      <c r="BD13" s="7">
        <f t="shared" si="9"/>
        <v>113</v>
      </c>
      <c r="BE13" s="7">
        <f t="shared" si="9"/>
        <v>131</v>
      </c>
      <c r="BF13" s="7">
        <f t="shared" si="9"/>
        <v>121</v>
      </c>
      <c r="BG13" s="7">
        <f t="shared" si="9"/>
        <v>132</v>
      </c>
      <c r="BH13" s="7">
        <f t="shared" si="9"/>
        <v>104</v>
      </c>
      <c r="BI13" s="7">
        <f t="shared" si="9"/>
        <v>103</v>
      </c>
      <c r="BJ13" s="7">
        <f t="shared" si="9"/>
        <v>98</v>
      </c>
      <c r="BK13" s="7">
        <f t="shared" si="9"/>
        <v>105</v>
      </c>
      <c r="BL13" s="7">
        <f t="shared" si="9"/>
        <v>104</v>
      </c>
      <c r="BM13" s="7">
        <f t="shared" si="9"/>
        <v>121</v>
      </c>
      <c r="BN13" s="7">
        <f t="shared" si="9"/>
        <v>128</v>
      </c>
      <c r="BO13" s="7">
        <f t="shared" si="9"/>
        <v>78</v>
      </c>
      <c r="BP13" s="7">
        <f t="shared" si="9"/>
        <v>96</v>
      </c>
      <c r="BQ13" s="7">
        <f t="shared" si="9"/>
        <v>111</v>
      </c>
      <c r="BR13" s="7">
        <f t="shared" si="9"/>
        <v>110</v>
      </c>
      <c r="BS13" s="7">
        <f t="shared" si="9"/>
        <v>116</v>
      </c>
      <c r="BT13" s="7">
        <f t="shared" si="9"/>
        <v>129</v>
      </c>
      <c r="BU13" s="7">
        <f t="shared" si="9"/>
        <v>112</v>
      </c>
      <c r="BV13" s="7">
        <f t="shared" si="9"/>
        <v>120</v>
      </c>
      <c r="BW13" s="7">
        <f t="shared" si="9"/>
        <v>124</v>
      </c>
      <c r="BX13" s="7">
        <f t="shared" si="9"/>
        <v>113</v>
      </c>
      <c r="BY13" s="7">
        <f t="shared" si="9"/>
        <v>122</v>
      </c>
      <c r="BZ13" s="7">
        <f t="shared" si="9"/>
        <v>106</v>
      </c>
      <c r="CA13" s="8"/>
      <c r="CB13" s="8"/>
      <c r="CC13" s="8"/>
      <c r="CD13" s="8"/>
      <c r="CE13" s="8"/>
      <c r="CF13" s="8"/>
      <c r="CG13" s="8"/>
      <c r="CH13" s="8"/>
      <c r="CI13" s="8"/>
    </row>
    <row r="14" spans="1:87" s="7" customFormat="1" ht="15" customHeight="1">
      <c r="A14" s="220" t="s">
        <v>15</v>
      </c>
      <c r="B14" s="220"/>
      <c r="C14" s="52"/>
      <c r="D14" s="53">
        <v>58</v>
      </c>
      <c r="E14" s="54">
        <v>199</v>
      </c>
      <c r="F14" s="54">
        <v>56</v>
      </c>
      <c r="G14" s="54">
        <v>263</v>
      </c>
      <c r="H14" s="54">
        <v>199</v>
      </c>
      <c r="I14" s="54">
        <v>223</v>
      </c>
      <c r="J14" s="54">
        <v>234</v>
      </c>
      <c r="K14" s="54">
        <v>234</v>
      </c>
      <c r="L14" s="54">
        <v>156</v>
      </c>
      <c r="M14" s="54">
        <v>66</v>
      </c>
      <c r="N14" s="54">
        <v>233</v>
      </c>
      <c r="O14" s="54">
        <v>252</v>
      </c>
      <c r="P14" s="54">
        <v>238</v>
      </c>
      <c r="Q14" s="54">
        <v>211</v>
      </c>
      <c r="R14" s="54">
        <v>237</v>
      </c>
      <c r="S14" s="54">
        <v>162</v>
      </c>
      <c r="T14" s="54">
        <v>59</v>
      </c>
      <c r="U14" s="54">
        <v>264</v>
      </c>
      <c r="V14" s="54">
        <v>226</v>
      </c>
      <c r="W14" s="54">
        <v>259</v>
      </c>
      <c r="X14" s="54">
        <v>236</v>
      </c>
      <c r="Y14" s="54">
        <v>218</v>
      </c>
      <c r="Z14" s="54">
        <v>143</v>
      </c>
      <c r="AA14" s="54">
        <v>58</v>
      </c>
      <c r="AB14" s="54">
        <v>240</v>
      </c>
      <c r="AC14" s="54">
        <v>190</v>
      </c>
      <c r="AD14" s="54">
        <v>208</v>
      </c>
      <c r="AE14" s="54">
        <v>218</v>
      </c>
      <c r="AF14" s="54">
        <v>162</v>
      </c>
      <c r="AG14" s="55">
        <v>128</v>
      </c>
      <c r="AH14" s="54">
        <v>52</v>
      </c>
      <c r="AI14" s="56">
        <f t="shared" si="8"/>
        <v>5682</v>
      </c>
      <c r="AK14" s="24"/>
      <c r="AL14" s="24"/>
      <c r="CA14" s="8"/>
      <c r="CB14" s="8"/>
      <c r="CC14" s="8"/>
      <c r="CD14" s="8"/>
      <c r="CE14" s="8"/>
      <c r="CF14" s="8"/>
      <c r="CG14" s="8"/>
      <c r="CH14" s="8"/>
      <c r="CI14" s="8"/>
    </row>
    <row r="15" spans="1:87" s="7" customFormat="1" ht="15" customHeight="1">
      <c r="A15" s="212" t="s">
        <v>14</v>
      </c>
      <c r="B15" s="57" t="s">
        <v>23</v>
      </c>
      <c r="C15" s="58"/>
      <c r="D15" s="59">
        <v>144</v>
      </c>
      <c r="E15" s="60">
        <v>192</v>
      </c>
      <c r="F15" s="60">
        <v>179</v>
      </c>
      <c r="G15" s="60">
        <v>196</v>
      </c>
      <c r="H15" s="60">
        <v>195</v>
      </c>
      <c r="I15" s="60">
        <v>191</v>
      </c>
      <c r="J15" s="60">
        <v>171</v>
      </c>
      <c r="K15" s="32">
        <v>178</v>
      </c>
      <c r="L15" s="32">
        <v>165</v>
      </c>
      <c r="M15" s="32">
        <v>178</v>
      </c>
      <c r="N15" s="32">
        <v>197</v>
      </c>
      <c r="O15" s="32">
        <v>156</v>
      </c>
      <c r="P15" s="32">
        <v>169</v>
      </c>
      <c r="Q15" s="60">
        <v>164</v>
      </c>
      <c r="R15" s="60">
        <v>145</v>
      </c>
      <c r="S15" s="60">
        <v>152</v>
      </c>
      <c r="T15" s="60">
        <v>114</v>
      </c>
      <c r="U15" s="60">
        <v>156</v>
      </c>
      <c r="V15" s="60">
        <v>163</v>
      </c>
      <c r="W15" s="60">
        <v>129</v>
      </c>
      <c r="X15" s="60">
        <v>154</v>
      </c>
      <c r="Y15" s="60">
        <v>162</v>
      </c>
      <c r="Z15" s="32">
        <v>137</v>
      </c>
      <c r="AA15" s="32">
        <v>128</v>
      </c>
      <c r="AB15" s="32">
        <v>164</v>
      </c>
      <c r="AC15" s="32">
        <v>148</v>
      </c>
      <c r="AD15" s="60">
        <v>190</v>
      </c>
      <c r="AE15" s="60">
        <v>179</v>
      </c>
      <c r="AF15" s="60">
        <v>170</v>
      </c>
      <c r="AG15" s="60">
        <v>149</v>
      </c>
      <c r="AH15" s="60">
        <v>142</v>
      </c>
      <c r="AI15" s="33">
        <f t="shared" si="8"/>
        <v>5057</v>
      </c>
      <c r="AK15" s="24"/>
      <c r="AL15" s="24"/>
      <c r="CA15" s="8"/>
      <c r="CB15" s="8"/>
      <c r="CC15" s="8"/>
      <c r="CD15" s="8"/>
      <c r="CE15" s="8"/>
      <c r="CF15" s="8"/>
      <c r="CG15" s="8"/>
      <c r="CH15" s="8"/>
      <c r="CI15" s="8"/>
    </row>
    <row r="16" spans="1:87" s="7" customFormat="1" ht="15" customHeight="1">
      <c r="A16" s="212"/>
      <c r="B16" s="61" t="s">
        <v>24</v>
      </c>
      <c r="C16" s="62"/>
      <c r="D16" s="63">
        <v>131</v>
      </c>
      <c r="E16" s="28">
        <v>164</v>
      </c>
      <c r="F16" s="28">
        <v>155</v>
      </c>
      <c r="G16" s="28">
        <v>156</v>
      </c>
      <c r="H16" s="28">
        <v>162</v>
      </c>
      <c r="I16" s="28">
        <v>144</v>
      </c>
      <c r="J16" s="28">
        <v>134</v>
      </c>
      <c r="K16" s="28">
        <v>152</v>
      </c>
      <c r="L16" s="28">
        <v>138</v>
      </c>
      <c r="M16" s="28">
        <v>140</v>
      </c>
      <c r="N16" s="28">
        <v>157</v>
      </c>
      <c r="O16" s="28">
        <v>121</v>
      </c>
      <c r="P16" s="28">
        <v>141</v>
      </c>
      <c r="Q16" s="28">
        <v>132</v>
      </c>
      <c r="R16" s="28">
        <v>113</v>
      </c>
      <c r="S16" s="28">
        <v>128</v>
      </c>
      <c r="T16" s="28">
        <v>99</v>
      </c>
      <c r="U16" s="28">
        <v>133</v>
      </c>
      <c r="V16" s="28">
        <v>125</v>
      </c>
      <c r="W16" s="28">
        <v>108</v>
      </c>
      <c r="X16" s="28">
        <v>110</v>
      </c>
      <c r="Y16" s="28">
        <v>127</v>
      </c>
      <c r="Z16" s="28">
        <v>118</v>
      </c>
      <c r="AA16" s="28">
        <v>97</v>
      </c>
      <c r="AB16" s="28">
        <v>140</v>
      </c>
      <c r="AC16" s="28">
        <v>127</v>
      </c>
      <c r="AD16" s="28">
        <v>150</v>
      </c>
      <c r="AE16" s="28">
        <v>136</v>
      </c>
      <c r="AF16" s="28">
        <v>135</v>
      </c>
      <c r="AG16" s="28">
        <v>127</v>
      </c>
      <c r="AH16" s="28">
        <v>114</v>
      </c>
      <c r="AI16" s="29">
        <f t="shared" si="8"/>
        <v>4114</v>
      </c>
      <c r="AK16" s="24"/>
      <c r="AL16" s="24"/>
      <c r="CA16" s="8"/>
      <c r="CB16" s="8"/>
      <c r="CC16" s="8"/>
      <c r="CD16" s="8"/>
      <c r="CE16" s="8"/>
      <c r="CF16" s="8"/>
      <c r="CG16" s="8"/>
      <c r="CH16" s="8"/>
      <c r="CI16" s="8"/>
    </row>
    <row r="17" spans="1:87" s="7" customFormat="1" ht="15" customHeight="1">
      <c r="A17" s="212" t="s">
        <v>17</v>
      </c>
      <c r="B17" s="57" t="s">
        <v>23</v>
      </c>
      <c r="C17" s="58"/>
      <c r="D17" s="59">
        <v>61</v>
      </c>
      <c r="E17" s="60">
        <v>74</v>
      </c>
      <c r="F17" s="60">
        <v>77</v>
      </c>
      <c r="G17" s="60">
        <v>83</v>
      </c>
      <c r="H17" s="60">
        <v>73</v>
      </c>
      <c r="I17" s="60">
        <v>65</v>
      </c>
      <c r="J17" s="60">
        <v>53</v>
      </c>
      <c r="K17" s="32">
        <v>72</v>
      </c>
      <c r="L17" s="32">
        <v>65</v>
      </c>
      <c r="M17" s="32">
        <v>51</v>
      </c>
      <c r="N17" s="32">
        <v>66</v>
      </c>
      <c r="O17" s="32">
        <v>67</v>
      </c>
      <c r="P17" s="32">
        <v>79</v>
      </c>
      <c r="Q17" s="60">
        <v>80</v>
      </c>
      <c r="R17" s="60">
        <v>60</v>
      </c>
      <c r="S17" s="60">
        <v>53</v>
      </c>
      <c r="T17" s="60">
        <v>53</v>
      </c>
      <c r="U17" s="60">
        <v>75</v>
      </c>
      <c r="V17" s="60">
        <v>69</v>
      </c>
      <c r="W17" s="60">
        <v>75</v>
      </c>
      <c r="X17" s="60">
        <v>63</v>
      </c>
      <c r="Y17" s="60">
        <v>66</v>
      </c>
      <c r="Z17" s="32">
        <v>64</v>
      </c>
      <c r="AA17" s="32">
        <v>59</v>
      </c>
      <c r="AB17" s="32">
        <v>81</v>
      </c>
      <c r="AC17" s="32">
        <v>62</v>
      </c>
      <c r="AD17" s="60">
        <v>66</v>
      </c>
      <c r="AE17" s="60">
        <v>51</v>
      </c>
      <c r="AF17" s="60">
        <v>52</v>
      </c>
      <c r="AG17" s="60">
        <v>48</v>
      </c>
      <c r="AH17" s="60">
        <v>65</v>
      </c>
      <c r="AI17" s="33">
        <f t="shared" si="8"/>
        <v>2028</v>
      </c>
      <c r="AK17" s="24"/>
      <c r="AL17" s="24"/>
      <c r="CA17" s="8"/>
      <c r="CB17" s="8"/>
      <c r="CC17" s="8"/>
      <c r="CD17" s="8"/>
      <c r="CE17" s="8"/>
      <c r="CF17" s="8"/>
      <c r="CG17" s="8"/>
      <c r="CH17" s="8"/>
      <c r="CI17" s="8"/>
    </row>
    <row r="18" spans="1:87" s="7" customFormat="1" ht="15" customHeight="1">
      <c r="A18" s="212"/>
      <c r="B18" s="61" t="s">
        <v>24</v>
      </c>
      <c r="C18" s="62"/>
      <c r="D18" s="63">
        <v>61</v>
      </c>
      <c r="E18" s="28">
        <v>73</v>
      </c>
      <c r="F18" s="28">
        <v>76</v>
      </c>
      <c r="G18" s="28">
        <v>83</v>
      </c>
      <c r="H18" s="28">
        <v>70</v>
      </c>
      <c r="I18" s="28">
        <v>65</v>
      </c>
      <c r="J18" s="28">
        <v>53</v>
      </c>
      <c r="K18" s="28">
        <v>68</v>
      </c>
      <c r="L18" s="28">
        <v>64</v>
      </c>
      <c r="M18" s="28">
        <v>51</v>
      </c>
      <c r="N18" s="28">
        <v>64</v>
      </c>
      <c r="O18" s="28">
        <v>67</v>
      </c>
      <c r="P18" s="28">
        <v>77</v>
      </c>
      <c r="Q18" s="28">
        <v>80</v>
      </c>
      <c r="R18" s="28">
        <v>59</v>
      </c>
      <c r="S18" s="28">
        <v>53</v>
      </c>
      <c r="T18" s="28">
        <v>53</v>
      </c>
      <c r="U18" s="28">
        <v>73</v>
      </c>
      <c r="V18" s="28">
        <v>67</v>
      </c>
      <c r="W18" s="28">
        <v>74</v>
      </c>
      <c r="X18" s="28">
        <v>62</v>
      </c>
      <c r="Y18" s="28">
        <v>63</v>
      </c>
      <c r="Z18" s="28">
        <v>64</v>
      </c>
      <c r="AA18" s="28">
        <v>59</v>
      </c>
      <c r="AB18" s="28">
        <v>80</v>
      </c>
      <c r="AC18" s="28">
        <v>60</v>
      </c>
      <c r="AD18" s="28">
        <v>64</v>
      </c>
      <c r="AE18" s="28">
        <v>49</v>
      </c>
      <c r="AF18" s="28">
        <v>52</v>
      </c>
      <c r="AG18" s="28">
        <v>48</v>
      </c>
      <c r="AH18" s="28">
        <v>65</v>
      </c>
      <c r="AI18" s="29">
        <f t="shared" si="8"/>
        <v>1997</v>
      </c>
      <c r="AK18" s="24"/>
      <c r="AL18" s="24"/>
      <c r="CA18" s="8"/>
      <c r="CB18" s="8"/>
      <c r="CC18" s="8"/>
      <c r="CD18" s="8"/>
      <c r="CE18" s="8"/>
      <c r="CF18" s="8"/>
      <c r="CG18" s="8"/>
      <c r="CH18" s="8"/>
      <c r="CI18" s="8"/>
    </row>
    <row r="19" spans="1:87" s="7" customFormat="1" ht="15" customHeight="1">
      <c r="A19" s="64" t="s">
        <v>19</v>
      </c>
      <c r="B19" s="65" t="s">
        <v>25</v>
      </c>
      <c r="C19" s="58" t="s">
        <v>23</v>
      </c>
      <c r="D19" s="66">
        <v>42</v>
      </c>
      <c r="E19" s="32">
        <v>64</v>
      </c>
      <c r="F19" s="32">
        <v>44</v>
      </c>
      <c r="G19" s="32">
        <v>46</v>
      </c>
      <c r="H19" s="32">
        <v>44</v>
      </c>
      <c r="I19" s="32">
        <v>32</v>
      </c>
      <c r="J19" s="32">
        <v>40</v>
      </c>
      <c r="K19" s="32">
        <v>29</v>
      </c>
      <c r="L19" s="32">
        <v>48</v>
      </c>
      <c r="M19" s="32">
        <v>44</v>
      </c>
      <c r="N19" s="32">
        <v>21</v>
      </c>
      <c r="O19" s="32">
        <v>30</v>
      </c>
      <c r="P19" s="32">
        <v>34</v>
      </c>
      <c r="Q19" s="32">
        <v>39</v>
      </c>
      <c r="R19" s="32">
        <v>36</v>
      </c>
      <c r="S19" s="32">
        <v>32</v>
      </c>
      <c r="T19" s="32">
        <v>32</v>
      </c>
      <c r="U19" s="32">
        <v>34</v>
      </c>
      <c r="V19" s="32">
        <v>34</v>
      </c>
      <c r="W19" s="32">
        <v>37</v>
      </c>
      <c r="X19" s="32">
        <v>26</v>
      </c>
      <c r="Y19" s="32">
        <v>38</v>
      </c>
      <c r="Z19" s="32">
        <v>37</v>
      </c>
      <c r="AA19" s="32">
        <v>40</v>
      </c>
      <c r="AB19" s="32">
        <v>22</v>
      </c>
      <c r="AC19" s="32">
        <v>22</v>
      </c>
      <c r="AD19" s="32">
        <v>47</v>
      </c>
      <c r="AE19" s="32">
        <v>33</v>
      </c>
      <c r="AF19" s="32">
        <v>29</v>
      </c>
      <c r="AG19" s="32">
        <v>34</v>
      </c>
      <c r="AH19" s="32">
        <v>36</v>
      </c>
      <c r="AI19" s="33">
        <f t="shared" si="8"/>
        <v>1126</v>
      </c>
      <c r="AK19" s="24"/>
      <c r="AL19" s="24"/>
      <c r="CA19" s="8"/>
      <c r="CB19" s="8"/>
      <c r="CC19" s="8"/>
      <c r="CD19" s="8"/>
      <c r="CE19" s="8"/>
      <c r="CF19" s="8"/>
      <c r="CG19" s="8"/>
      <c r="CH19" s="8"/>
      <c r="CI19" s="8"/>
    </row>
    <row r="20" spans="1:87" s="7" customFormat="1" ht="15" customHeight="1">
      <c r="A20" s="67"/>
      <c r="B20" s="61"/>
      <c r="C20" s="62" t="s">
        <v>24</v>
      </c>
      <c r="D20" s="68">
        <v>40</v>
      </c>
      <c r="E20" s="69">
        <v>61</v>
      </c>
      <c r="F20" s="69">
        <v>44</v>
      </c>
      <c r="G20" s="69">
        <v>46</v>
      </c>
      <c r="H20" s="69">
        <v>44</v>
      </c>
      <c r="I20" s="69">
        <v>32</v>
      </c>
      <c r="J20" s="69">
        <v>40</v>
      </c>
      <c r="K20" s="28">
        <v>29</v>
      </c>
      <c r="L20" s="28">
        <v>48</v>
      </c>
      <c r="M20" s="28">
        <v>42</v>
      </c>
      <c r="N20" s="28">
        <v>20</v>
      </c>
      <c r="O20" s="28">
        <v>30</v>
      </c>
      <c r="P20" s="28">
        <v>34</v>
      </c>
      <c r="Q20" s="28">
        <v>38</v>
      </c>
      <c r="R20" s="69">
        <v>34</v>
      </c>
      <c r="S20" s="69">
        <v>30</v>
      </c>
      <c r="T20" s="69">
        <v>32</v>
      </c>
      <c r="U20" s="69">
        <v>32</v>
      </c>
      <c r="V20" s="69">
        <v>34</v>
      </c>
      <c r="W20" s="69">
        <v>37</v>
      </c>
      <c r="X20" s="69">
        <v>26</v>
      </c>
      <c r="Y20" s="69">
        <v>36</v>
      </c>
      <c r="Z20" s="28">
        <v>37</v>
      </c>
      <c r="AA20" s="28">
        <v>40</v>
      </c>
      <c r="AB20" s="28">
        <v>22</v>
      </c>
      <c r="AC20" s="28">
        <v>22</v>
      </c>
      <c r="AD20" s="28">
        <v>47</v>
      </c>
      <c r="AE20" s="69">
        <v>33</v>
      </c>
      <c r="AF20" s="69">
        <v>28</v>
      </c>
      <c r="AG20" s="69">
        <v>34</v>
      </c>
      <c r="AH20" s="69">
        <v>36</v>
      </c>
      <c r="AI20" s="70">
        <f t="shared" si="8"/>
        <v>1108</v>
      </c>
      <c r="AK20" s="24"/>
      <c r="AL20" s="71"/>
      <c r="AM20" s="45"/>
      <c r="AN20" s="45"/>
      <c r="AO20" s="45"/>
      <c r="AP20" s="45"/>
      <c r="CA20" s="8"/>
      <c r="CB20" s="8"/>
      <c r="CC20" s="8"/>
      <c r="CD20" s="8"/>
      <c r="CE20" s="8"/>
      <c r="CF20" s="8"/>
      <c r="CG20" s="8"/>
      <c r="CH20" s="8"/>
      <c r="CI20" s="8"/>
    </row>
    <row r="21" spans="1:87" s="7" customFormat="1" ht="15" customHeight="1">
      <c r="A21" s="67"/>
      <c r="B21" s="72" t="s">
        <v>26</v>
      </c>
      <c r="C21" s="73"/>
      <c r="D21" s="53" t="s">
        <v>18</v>
      </c>
      <c r="E21" s="54" t="s">
        <v>18</v>
      </c>
      <c r="F21" s="54" t="s">
        <v>18</v>
      </c>
      <c r="G21" s="54" t="s">
        <v>18</v>
      </c>
      <c r="H21" s="54" t="s">
        <v>18</v>
      </c>
      <c r="I21" s="54" t="s">
        <v>18</v>
      </c>
      <c r="J21" s="54" t="s">
        <v>18</v>
      </c>
      <c r="K21" s="54" t="s">
        <v>18</v>
      </c>
      <c r="L21" s="54" t="s">
        <v>18</v>
      </c>
      <c r="M21" s="54" t="s">
        <v>18</v>
      </c>
      <c r="N21" s="54" t="s">
        <v>18</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t="s">
        <v>18</v>
      </c>
      <c r="AG21" s="54" t="s">
        <v>18</v>
      </c>
      <c r="AH21" s="54" t="s">
        <v>18</v>
      </c>
      <c r="AI21" s="56">
        <f t="shared" si="8"/>
        <v>0</v>
      </c>
      <c r="AK21" s="24"/>
      <c r="AL21" s="24"/>
      <c r="AM21" s="45"/>
      <c r="AN21" s="45"/>
      <c r="AO21" s="45"/>
      <c r="AP21" s="45"/>
      <c r="CA21" s="8"/>
      <c r="CB21" s="8"/>
      <c r="CC21" s="8"/>
      <c r="CD21" s="8"/>
      <c r="CE21" s="8"/>
      <c r="CF21" s="8"/>
      <c r="CG21" s="8"/>
      <c r="CH21" s="8"/>
      <c r="CI21" s="8"/>
    </row>
    <row r="22" spans="1:87" s="7" customFormat="1" ht="15" customHeight="1">
      <c r="A22" s="67"/>
      <c r="B22" s="74" t="s">
        <v>27</v>
      </c>
      <c r="C22" s="75" t="s">
        <v>23</v>
      </c>
      <c r="D22" s="76">
        <v>127</v>
      </c>
      <c r="E22" s="77">
        <v>146</v>
      </c>
      <c r="F22" s="77">
        <v>116</v>
      </c>
      <c r="G22" s="77">
        <v>181</v>
      </c>
      <c r="H22" s="77">
        <v>153</v>
      </c>
      <c r="I22" s="77">
        <v>124</v>
      </c>
      <c r="J22" s="77">
        <v>140</v>
      </c>
      <c r="K22" s="77">
        <v>134</v>
      </c>
      <c r="L22" s="32">
        <v>81</v>
      </c>
      <c r="M22" s="32">
        <v>84</v>
      </c>
      <c r="N22" s="32">
        <v>152</v>
      </c>
      <c r="O22" s="32">
        <v>166</v>
      </c>
      <c r="P22" s="32">
        <v>162</v>
      </c>
      <c r="Q22" s="77">
        <v>153</v>
      </c>
      <c r="R22" s="77">
        <v>131</v>
      </c>
      <c r="S22" s="77">
        <v>90</v>
      </c>
      <c r="T22" s="77">
        <v>100</v>
      </c>
      <c r="U22" s="77">
        <v>184</v>
      </c>
      <c r="V22" s="77">
        <v>142</v>
      </c>
      <c r="W22" s="77">
        <v>157</v>
      </c>
      <c r="X22" s="77">
        <v>139</v>
      </c>
      <c r="Y22" s="77">
        <v>144</v>
      </c>
      <c r="Z22" s="32">
        <v>101</v>
      </c>
      <c r="AA22" s="32">
        <v>88</v>
      </c>
      <c r="AB22" s="32">
        <v>161</v>
      </c>
      <c r="AC22" s="32">
        <v>124</v>
      </c>
      <c r="AD22" s="32">
        <v>141</v>
      </c>
      <c r="AE22" s="77">
        <v>125</v>
      </c>
      <c r="AF22" s="77">
        <v>130</v>
      </c>
      <c r="AG22" s="77">
        <v>87</v>
      </c>
      <c r="AH22" s="77">
        <v>111</v>
      </c>
      <c r="AI22" s="78">
        <f t="shared" si="8"/>
        <v>4074</v>
      </c>
      <c r="AK22" s="79"/>
      <c r="AL22" s="24"/>
      <c r="AM22" s="80"/>
      <c r="AN22" s="46"/>
      <c r="AO22" s="46"/>
      <c r="AP22" s="45"/>
      <c r="CA22" s="8"/>
      <c r="CB22" s="8"/>
      <c r="CC22" s="8"/>
      <c r="CD22" s="8"/>
      <c r="CE22" s="8"/>
      <c r="CF22" s="8"/>
      <c r="CG22" s="8"/>
      <c r="CH22" s="8"/>
      <c r="CI22" s="8"/>
    </row>
    <row r="23" spans="1:87" s="7" customFormat="1" ht="15" customHeight="1">
      <c r="A23" s="67"/>
      <c r="B23" s="61"/>
      <c r="C23" s="81" t="s">
        <v>24</v>
      </c>
      <c r="D23" s="63">
        <v>127</v>
      </c>
      <c r="E23" s="28">
        <v>145</v>
      </c>
      <c r="F23" s="28">
        <v>115</v>
      </c>
      <c r="G23" s="28">
        <v>181</v>
      </c>
      <c r="H23" s="28">
        <v>152</v>
      </c>
      <c r="I23" s="28">
        <v>124</v>
      </c>
      <c r="J23" s="28">
        <v>140</v>
      </c>
      <c r="K23" s="28">
        <v>134</v>
      </c>
      <c r="L23" s="28">
        <v>81</v>
      </c>
      <c r="M23" s="28">
        <v>83</v>
      </c>
      <c r="N23" s="28">
        <v>151</v>
      </c>
      <c r="O23" s="28">
        <v>165</v>
      </c>
      <c r="P23" s="28">
        <v>162</v>
      </c>
      <c r="Q23" s="69">
        <v>153</v>
      </c>
      <c r="R23" s="69">
        <v>130</v>
      </c>
      <c r="S23" s="69">
        <v>90</v>
      </c>
      <c r="T23" s="69">
        <v>98</v>
      </c>
      <c r="U23" s="69">
        <v>184</v>
      </c>
      <c r="V23" s="69">
        <v>139</v>
      </c>
      <c r="W23" s="69">
        <v>156</v>
      </c>
      <c r="X23" s="69">
        <v>139</v>
      </c>
      <c r="Y23" s="69">
        <v>144</v>
      </c>
      <c r="Z23" s="28">
        <v>101</v>
      </c>
      <c r="AA23" s="28">
        <v>88</v>
      </c>
      <c r="AB23" s="28">
        <v>158</v>
      </c>
      <c r="AC23" s="28">
        <v>124</v>
      </c>
      <c r="AD23" s="28">
        <v>139</v>
      </c>
      <c r="AE23" s="69">
        <v>125</v>
      </c>
      <c r="AF23" s="69">
        <v>128</v>
      </c>
      <c r="AG23" s="69">
        <v>85</v>
      </c>
      <c r="AH23" s="69">
        <v>110</v>
      </c>
      <c r="AI23" s="29">
        <f t="shared" si="8"/>
        <v>4051</v>
      </c>
      <c r="AK23" s="24"/>
      <c r="AL23" s="24"/>
      <c r="AM23" s="24"/>
      <c r="AN23" s="82"/>
      <c r="AO23" s="45"/>
      <c r="AP23" s="45"/>
      <c r="CA23" s="8"/>
      <c r="CB23" s="8"/>
      <c r="CC23" s="8"/>
      <c r="CD23" s="8"/>
      <c r="CE23" s="8"/>
      <c r="CF23" s="8"/>
      <c r="CG23" s="8"/>
      <c r="CH23" s="8"/>
      <c r="CI23" s="8"/>
    </row>
    <row r="24" spans="1:87" s="7" customFormat="1" ht="15" customHeight="1">
      <c r="A24" s="67"/>
      <c r="B24" s="74" t="s">
        <v>28</v>
      </c>
      <c r="C24" s="81"/>
      <c r="D24" s="76">
        <v>20</v>
      </c>
      <c r="E24" s="77">
        <v>21</v>
      </c>
      <c r="F24" s="77">
        <v>13</v>
      </c>
      <c r="G24" s="77">
        <v>27</v>
      </c>
      <c r="H24" s="77">
        <v>21</v>
      </c>
      <c r="I24" s="77">
        <v>25</v>
      </c>
      <c r="J24" s="77">
        <v>19</v>
      </c>
      <c r="K24" s="77">
        <v>19</v>
      </c>
      <c r="L24" s="77">
        <v>19</v>
      </c>
      <c r="M24" s="77">
        <v>12</v>
      </c>
      <c r="N24" s="77">
        <v>17</v>
      </c>
      <c r="O24" s="77">
        <v>23</v>
      </c>
      <c r="P24" s="77">
        <v>19</v>
      </c>
      <c r="Q24" s="77">
        <v>30</v>
      </c>
      <c r="R24" s="77">
        <v>29</v>
      </c>
      <c r="S24" s="77">
        <v>13</v>
      </c>
      <c r="T24" s="77">
        <v>22</v>
      </c>
      <c r="U24" s="77">
        <v>24</v>
      </c>
      <c r="V24" s="77">
        <v>27</v>
      </c>
      <c r="W24" s="77">
        <v>13</v>
      </c>
      <c r="X24" s="77">
        <v>22</v>
      </c>
      <c r="Y24" s="77">
        <v>24</v>
      </c>
      <c r="Z24" s="77">
        <v>11</v>
      </c>
      <c r="AA24" s="54">
        <v>13</v>
      </c>
      <c r="AB24" s="54">
        <v>35</v>
      </c>
      <c r="AC24" s="54">
        <v>23</v>
      </c>
      <c r="AD24" s="77">
        <v>23</v>
      </c>
      <c r="AE24" s="77">
        <v>30</v>
      </c>
      <c r="AF24" s="77">
        <v>25</v>
      </c>
      <c r="AG24" s="77">
        <v>18</v>
      </c>
      <c r="AH24" s="77">
        <v>24</v>
      </c>
      <c r="AI24" s="83">
        <f t="shared" si="8"/>
        <v>661</v>
      </c>
      <c r="AK24" s="24"/>
      <c r="AL24" s="24"/>
      <c r="AM24" s="24"/>
      <c r="AN24" s="82"/>
      <c r="AO24" s="45"/>
      <c r="AP24" s="45"/>
      <c r="CA24" s="8"/>
      <c r="CB24" s="8"/>
      <c r="CC24" s="8"/>
      <c r="CD24" s="8"/>
      <c r="CE24" s="8"/>
      <c r="CF24" s="8"/>
      <c r="CG24" s="8"/>
      <c r="CH24" s="8"/>
      <c r="CI24" s="8"/>
    </row>
    <row r="25" spans="1:87" s="7" customFormat="1" ht="15" customHeight="1">
      <c r="A25" s="84" t="s">
        <v>21</v>
      </c>
      <c r="B25" s="57" t="s">
        <v>29</v>
      </c>
      <c r="C25" s="58"/>
      <c r="D25" s="59">
        <v>2</v>
      </c>
      <c r="E25" s="60">
        <v>2</v>
      </c>
      <c r="F25" s="60">
        <v>1</v>
      </c>
      <c r="G25" s="60">
        <v>3</v>
      </c>
      <c r="H25" s="60">
        <v>6</v>
      </c>
      <c r="I25" s="60">
        <v>6</v>
      </c>
      <c r="J25" s="60">
        <v>4</v>
      </c>
      <c r="K25" s="60">
        <v>3</v>
      </c>
      <c r="L25" s="60">
        <v>8</v>
      </c>
      <c r="M25" s="60">
        <v>2</v>
      </c>
      <c r="N25" s="60">
        <v>1</v>
      </c>
      <c r="O25" s="60">
        <v>1</v>
      </c>
      <c r="P25" s="60">
        <v>1</v>
      </c>
      <c r="Q25" s="60">
        <v>1</v>
      </c>
      <c r="R25" s="60">
        <v>1</v>
      </c>
      <c r="S25" s="60">
        <v>4</v>
      </c>
      <c r="T25" s="60">
        <v>2</v>
      </c>
      <c r="U25" s="60">
        <v>5</v>
      </c>
      <c r="V25" s="60">
        <v>4</v>
      </c>
      <c r="W25" s="60">
        <v>1</v>
      </c>
      <c r="X25" s="60">
        <v>5</v>
      </c>
      <c r="Y25" s="60">
        <v>0</v>
      </c>
      <c r="Z25" s="32">
        <v>2</v>
      </c>
      <c r="AA25" s="32">
        <v>2</v>
      </c>
      <c r="AB25" s="32">
        <v>2</v>
      </c>
      <c r="AC25" s="32">
        <v>4</v>
      </c>
      <c r="AD25" s="32">
        <v>2</v>
      </c>
      <c r="AE25" s="60">
        <v>4</v>
      </c>
      <c r="AF25" s="60" t="s">
        <v>18</v>
      </c>
      <c r="AG25" s="60">
        <v>3</v>
      </c>
      <c r="AH25" s="60">
        <v>7</v>
      </c>
      <c r="AI25" s="33">
        <f t="shared" si="8"/>
        <v>89</v>
      </c>
      <c r="AK25" s="24"/>
      <c r="AL25" s="24"/>
      <c r="AM25" s="24"/>
      <c r="AN25" s="82"/>
      <c r="AO25" s="82"/>
      <c r="AP25" s="45"/>
      <c r="CA25" s="8"/>
      <c r="CB25" s="8"/>
      <c r="CC25" s="8"/>
      <c r="CD25" s="8"/>
      <c r="CE25" s="8"/>
      <c r="CF25" s="8"/>
      <c r="CG25" s="8"/>
      <c r="CH25" s="8"/>
      <c r="CI25" s="8"/>
    </row>
    <row r="26" spans="1:87" s="7" customFormat="1" ht="15" customHeight="1">
      <c r="A26" s="85"/>
      <c r="B26" s="86" t="s">
        <v>30</v>
      </c>
      <c r="C26" s="87"/>
      <c r="D26" s="63">
        <v>19</v>
      </c>
      <c r="E26" s="28">
        <v>37</v>
      </c>
      <c r="F26" s="28">
        <v>34</v>
      </c>
      <c r="G26" s="28">
        <v>30</v>
      </c>
      <c r="H26" s="28">
        <v>35</v>
      </c>
      <c r="I26" s="28">
        <v>31</v>
      </c>
      <c r="J26" s="28">
        <v>22</v>
      </c>
      <c r="K26" s="28">
        <v>25</v>
      </c>
      <c r="L26" s="28">
        <v>18</v>
      </c>
      <c r="M26" s="28">
        <v>19</v>
      </c>
      <c r="N26" s="28">
        <v>33</v>
      </c>
      <c r="O26" s="28">
        <v>36</v>
      </c>
      <c r="P26" s="28">
        <v>23</v>
      </c>
      <c r="Q26" s="28">
        <v>37</v>
      </c>
      <c r="R26" s="28">
        <v>38</v>
      </c>
      <c r="S26" s="28">
        <v>22</v>
      </c>
      <c r="T26" s="28">
        <v>23</v>
      </c>
      <c r="U26" s="28">
        <v>36</v>
      </c>
      <c r="V26" s="28">
        <v>38</v>
      </c>
      <c r="W26" s="28">
        <v>35</v>
      </c>
      <c r="X26" s="28">
        <v>33</v>
      </c>
      <c r="Y26" s="28">
        <v>25</v>
      </c>
      <c r="Z26" s="28">
        <v>19</v>
      </c>
      <c r="AA26" s="28">
        <v>19</v>
      </c>
      <c r="AB26" s="28">
        <v>29</v>
      </c>
      <c r="AC26" s="28">
        <v>31</v>
      </c>
      <c r="AD26" s="28">
        <v>37</v>
      </c>
      <c r="AE26" s="28">
        <v>28</v>
      </c>
      <c r="AF26" s="28">
        <v>35</v>
      </c>
      <c r="AG26" s="28">
        <v>32</v>
      </c>
      <c r="AH26" s="28">
        <v>28</v>
      </c>
      <c r="AI26" s="29">
        <f t="shared" si="8"/>
        <v>907</v>
      </c>
      <c r="AK26" s="24"/>
      <c r="AL26" s="24"/>
      <c r="AM26" s="24"/>
      <c r="AN26" s="88"/>
      <c r="AO26" s="82"/>
      <c r="AP26" s="45"/>
      <c r="CA26" s="8"/>
      <c r="CB26" s="8"/>
      <c r="CC26" s="8"/>
      <c r="CD26" s="8"/>
      <c r="CE26" s="8"/>
      <c r="CF26" s="8"/>
      <c r="CG26" s="8"/>
      <c r="CH26" s="8"/>
      <c r="CI26" s="8"/>
    </row>
    <row r="27" spans="1:87" s="7" customFormat="1" ht="15" customHeight="1">
      <c r="A27" s="89" t="s">
        <v>22</v>
      </c>
      <c r="B27" s="90"/>
      <c r="C27" s="91"/>
      <c r="D27" s="92">
        <v>109</v>
      </c>
      <c r="E27" s="93">
        <v>127</v>
      </c>
      <c r="F27" s="93">
        <v>154</v>
      </c>
      <c r="G27" s="93">
        <v>132</v>
      </c>
      <c r="H27" s="93">
        <v>150</v>
      </c>
      <c r="I27" s="93">
        <v>129</v>
      </c>
      <c r="J27" s="93">
        <v>109</v>
      </c>
      <c r="K27" s="93">
        <v>115</v>
      </c>
      <c r="L27" s="93">
        <v>113</v>
      </c>
      <c r="M27" s="93">
        <v>131</v>
      </c>
      <c r="N27" s="93">
        <v>121</v>
      </c>
      <c r="O27" s="93">
        <v>132</v>
      </c>
      <c r="P27" s="93">
        <v>104</v>
      </c>
      <c r="Q27" s="93">
        <v>103</v>
      </c>
      <c r="R27" s="93">
        <v>98</v>
      </c>
      <c r="S27" s="93">
        <v>105</v>
      </c>
      <c r="T27" s="93">
        <v>104</v>
      </c>
      <c r="U27" s="93">
        <v>121</v>
      </c>
      <c r="V27" s="93">
        <v>128</v>
      </c>
      <c r="W27" s="93">
        <v>78</v>
      </c>
      <c r="X27" s="93">
        <v>96</v>
      </c>
      <c r="Y27" s="93">
        <v>111</v>
      </c>
      <c r="Z27" s="93">
        <v>110</v>
      </c>
      <c r="AA27" s="93">
        <v>116</v>
      </c>
      <c r="AB27" s="93">
        <v>129</v>
      </c>
      <c r="AC27" s="93">
        <v>112</v>
      </c>
      <c r="AD27" s="93">
        <v>120</v>
      </c>
      <c r="AE27" s="93">
        <v>124</v>
      </c>
      <c r="AF27" s="93">
        <v>113</v>
      </c>
      <c r="AG27" s="93">
        <v>122</v>
      </c>
      <c r="AH27" s="93">
        <v>106</v>
      </c>
      <c r="AI27" s="94">
        <f t="shared" si="8"/>
        <v>3622</v>
      </c>
      <c r="AK27" s="24"/>
      <c r="AL27" s="24"/>
      <c r="AM27" s="24"/>
      <c r="AN27" s="88"/>
      <c r="AO27" s="82"/>
      <c r="AP27" s="45"/>
      <c r="CA27" s="8"/>
      <c r="CB27" s="8"/>
      <c r="CC27" s="8"/>
      <c r="CD27" s="8"/>
      <c r="CE27" s="8"/>
      <c r="CF27" s="8"/>
      <c r="CG27" s="8"/>
      <c r="CH27" s="8"/>
      <c r="CI27" s="8"/>
    </row>
    <row r="28" spans="1:87" s="7" customFormat="1" ht="15" customHeight="1">
      <c r="A28" s="95" t="s">
        <v>31</v>
      </c>
      <c r="B28" s="45"/>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6"/>
      <c r="AK28" s="24"/>
      <c r="AL28" s="97"/>
      <c r="AM28" s="97"/>
      <c r="AN28" s="88"/>
      <c r="AO28" s="82"/>
      <c r="AP28" s="45"/>
      <c r="CA28" s="8"/>
      <c r="CB28" s="8"/>
      <c r="CC28" s="8"/>
      <c r="CD28" s="8"/>
      <c r="CE28" s="8"/>
      <c r="CF28" s="8"/>
      <c r="CG28" s="8"/>
      <c r="CH28" s="8"/>
      <c r="CI28" s="8"/>
    </row>
    <row r="29" spans="1:87" s="7" customFormat="1" ht="15" customHeight="1">
      <c r="A29" s="98" t="s">
        <v>32</v>
      </c>
      <c r="B29" s="99" t="s">
        <v>9</v>
      </c>
      <c r="C29" s="100"/>
      <c r="D29" s="22">
        <v>1</v>
      </c>
      <c r="E29" s="5" t="s">
        <v>18</v>
      </c>
      <c r="F29" s="5">
        <v>4</v>
      </c>
      <c r="G29" s="22">
        <v>1</v>
      </c>
      <c r="H29" s="5">
        <v>2</v>
      </c>
      <c r="I29" s="5">
        <v>4</v>
      </c>
      <c r="J29" s="5">
        <v>7</v>
      </c>
      <c r="K29" s="5">
        <v>1</v>
      </c>
      <c r="L29" s="5">
        <v>3</v>
      </c>
      <c r="M29" s="22">
        <v>1</v>
      </c>
      <c r="N29" s="5">
        <v>1</v>
      </c>
      <c r="O29" s="5">
        <v>2</v>
      </c>
      <c r="P29" s="5">
        <v>3</v>
      </c>
      <c r="Q29" s="5">
        <v>4</v>
      </c>
      <c r="R29" s="5">
        <v>1</v>
      </c>
      <c r="S29" s="5">
        <v>1</v>
      </c>
      <c r="T29" s="5">
        <v>2</v>
      </c>
      <c r="U29" s="5">
        <v>2</v>
      </c>
      <c r="V29" s="5">
        <v>1</v>
      </c>
      <c r="W29" s="5">
        <v>1</v>
      </c>
      <c r="X29" s="22">
        <v>1</v>
      </c>
      <c r="Y29" s="5">
        <v>3</v>
      </c>
      <c r="Z29" s="5">
        <v>3</v>
      </c>
      <c r="AA29" s="22">
        <v>2</v>
      </c>
      <c r="AB29" s="5" t="s">
        <v>18</v>
      </c>
      <c r="AC29" s="5">
        <v>1</v>
      </c>
      <c r="AD29" s="22">
        <v>4</v>
      </c>
      <c r="AE29" s="5">
        <v>1</v>
      </c>
      <c r="AF29" s="22">
        <v>3</v>
      </c>
      <c r="AG29" s="5">
        <v>4</v>
      </c>
      <c r="AH29" s="101">
        <v>3</v>
      </c>
      <c r="AI29" s="213">
        <f>SUM(D29:AH34)</f>
        <v>104</v>
      </c>
      <c r="AK29" s="97"/>
      <c r="AL29" s="24"/>
      <c r="AM29" s="24"/>
      <c r="AP29" s="45"/>
      <c r="CA29" s="8"/>
      <c r="CB29" s="8"/>
      <c r="CC29" s="8"/>
      <c r="CD29" s="8"/>
      <c r="CE29" s="8"/>
      <c r="CF29" s="8"/>
      <c r="CG29" s="8"/>
      <c r="CH29" s="8"/>
      <c r="CI29" s="8"/>
    </row>
    <row r="30" spans="1:87" s="7" customFormat="1" ht="15" customHeight="1">
      <c r="A30" s="102" t="s">
        <v>33</v>
      </c>
      <c r="B30" s="103" t="s">
        <v>15</v>
      </c>
      <c r="C30" s="75"/>
      <c r="D30" s="104">
        <v>1</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L30" s="24"/>
      <c r="AM30" s="24"/>
      <c r="AP30" s="45"/>
      <c r="CA30" s="8"/>
      <c r="CB30" s="8"/>
      <c r="CC30" s="8"/>
      <c r="CD30" s="8"/>
      <c r="CE30" s="8"/>
      <c r="CF30" s="8"/>
      <c r="CG30" s="8"/>
      <c r="CH30" s="8"/>
      <c r="CI30" s="8"/>
    </row>
    <row r="31" spans="1:87" s="7" customFormat="1" ht="15" customHeight="1">
      <c r="A31" s="102" t="s">
        <v>34</v>
      </c>
      <c r="B31" s="103" t="s">
        <v>14</v>
      </c>
      <c r="C31" s="75"/>
      <c r="D31" s="104">
        <v>1</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v>1</v>
      </c>
      <c r="W31" s="77" t="s">
        <v>18</v>
      </c>
      <c r="X31" s="77" t="s">
        <v>18</v>
      </c>
      <c r="Y31" s="77" t="s">
        <v>18</v>
      </c>
      <c r="Z31" s="77" t="s">
        <v>18</v>
      </c>
      <c r="AA31" s="77" t="s">
        <v>18</v>
      </c>
      <c r="AB31" s="77" t="s">
        <v>18</v>
      </c>
      <c r="AC31" s="77" t="s">
        <v>18</v>
      </c>
      <c r="AD31" s="77" t="s">
        <v>18</v>
      </c>
      <c r="AE31" s="77">
        <v>1</v>
      </c>
      <c r="AF31" s="77">
        <v>1</v>
      </c>
      <c r="AG31" s="77">
        <v>1</v>
      </c>
      <c r="AH31" s="105" t="s">
        <v>18</v>
      </c>
      <c r="AI31" s="213"/>
      <c r="AK31" s="24"/>
      <c r="AL31" s="24"/>
      <c r="AM31" s="24"/>
      <c r="AO31" s="82"/>
      <c r="AP31" s="106"/>
      <c r="AQ31" s="107"/>
      <c r="AR31" s="107"/>
      <c r="AS31" s="107"/>
      <c r="CA31" s="8"/>
      <c r="CB31" s="8"/>
      <c r="CC31" s="8"/>
      <c r="CD31" s="8"/>
      <c r="CE31" s="8"/>
      <c r="CF31" s="8"/>
      <c r="CG31" s="8"/>
      <c r="CH31" s="8"/>
      <c r="CI31" s="8"/>
    </row>
    <row r="32" spans="1:87" s="7" customFormat="1" ht="15" customHeight="1">
      <c r="A32" s="102" t="s">
        <v>35</v>
      </c>
      <c r="B32" s="103" t="s">
        <v>17</v>
      </c>
      <c r="C32" s="75"/>
      <c r="D32" s="104" t="s">
        <v>18</v>
      </c>
      <c r="E32" s="77" t="s">
        <v>18</v>
      </c>
      <c r="F32" s="77">
        <v>2</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v>1</v>
      </c>
      <c r="Y32" s="77" t="s">
        <v>18</v>
      </c>
      <c r="Z32" s="77" t="s">
        <v>18</v>
      </c>
      <c r="AA32" s="77" t="s">
        <v>18</v>
      </c>
      <c r="AB32" s="77" t="s">
        <v>18</v>
      </c>
      <c r="AC32" s="77" t="s">
        <v>18</v>
      </c>
      <c r="AD32" s="77" t="s">
        <v>18</v>
      </c>
      <c r="AE32" s="77" t="s">
        <v>18</v>
      </c>
      <c r="AF32" s="77" t="s">
        <v>18</v>
      </c>
      <c r="AG32" s="77" t="s">
        <v>18</v>
      </c>
      <c r="AH32" s="105" t="s">
        <v>18</v>
      </c>
      <c r="AI32" s="213"/>
      <c r="AK32" s="24"/>
      <c r="AL32" s="24"/>
      <c r="AM32" s="24"/>
      <c r="AO32" s="82"/>
      <c r="AP32" s="106"/>
      <c r="AQ32" s="107"/>
      <c r="AR32" s="107"/>
      <c r="AS32" s="107"/>
      <c r="CA32" s="8"/>
      <c r="CB32" s="8"/>
      <c r="CC32" s="8"/>
      <c r="CD32" s="8"/>
      <c r="CE32" s="8"/>
      <c r="CF32" s="8"/>
      <c r="CG32" s="8"/>
      <c r="CH32" s="8"/>
      <c r="CI32" s="8"/>
    </row>
    <row r="33" spans="1:87" s="7" customFormat="1" ht="15" customHeight="1">
      <c r="A33" s="102"/>
      <c r="B33" s="103" t="s">
        <v>19</v>
      </c>
      <c r="C33" s="75"/>
      <c r="D33" s="104">
        <v>5</v>
      </c>
      <c r="E33" s="77">
        <v>1</v>
      </c>
      <c r="F33" s="77">
        <v>1</v>
      </c>
      <c r="G33" s="77">
        <v>1</v>
      </c>
      <c r="H33" s="77" t="s">
        <v>18</v>
      </c>
      <c r="I33" s="77" t="s">
        <v>18</v>
      </c>
      <c r="J33" s="77" t="s">
        <v>18</v>
      </c>
      <c r="K33" s="77" t="s">
        <v>18</v>
      </c>
      <c r="L33" s="77" t="s">
        <v>18</v>
      </c>
      <c r="M33" s="77" t="s">
        <v>18</v>
      </c>
      <c r="N33" s="77" t="s">
        <v>18</v>
      </c>
      <c r="O33" s="77">
        <v>1</v>
      </c>
      <c r="P33" s="77">
        <v>3</v>
      </c>
      <c r="Q33" s="77" t="s">
        <v>18</v>
      </c>
      <c r="R33" s="77">
        <v>1</v>
      </c>
      <c r="S33" s="77" t="s">
        <v>18</v>
      </c>
      <c r="T33" s="77">
        <v>2</v>
      </c>
      <c r="U33" s="77" t="s">
        <v>18</v>
      </c>
      <c r="V33" s="77">
        <v>1</v>
      </c>
      <c r="W33" s="77" t="s">
        <v>18</v>
      </c>
      <c r="X33" s="77" t="s">
        <v>18</v>
      </c>
      <c r="Y33" s="77">
        <v>1</v>
      </c>
      <c r="Z33" s="77">
        <v>2</v>
      </c>
      <c r="AA33" s="77">
        <v>4</v>
      </c>
      <c r="AB33" s="77" t="s">
        <v>18</v>
      </c>
      <c r="AC33" s="77" t="s">
        <v>18</v>
      </c>
      <c r="AD33" s="77" t="s">
        <v>18</v>
      </c>
      <c r="AE33" s="77" t="s">
        <v>18</v>
      </c>
      <c r="AF33" s="77" t="s">
        <v>18</v>
      </c>
      <c r="AG33" s="77">
        <v>1</v>
      </c>
      <c r="AH33" s="105" t="s">
        <v>18</v>
      </c>
      <c r="AI33" s="213"/>
      <c r="AK33" s="24"/>
      <c r="AL33" s="24"/>
      <c r="AM33" s="24"/>
      <c r="AO33" s="45"/>
      <c r="AP33" s="45"/>
      <c r="CA33" s="8"/>
      <c r="CB33" s="8"/>
      <c r="CC33" s="8"/>
      <c r="CD33" s="8"/>
      <c r="CE33" s="8"/>
      <c r="CF33" s="8"/>
      <c r="CG33" s="8"/>
      <c r="CH33" s="8"/>
      <c r="CI33" s="8"/>
    </row>
    <row r="34" spans="1:87" s="7" customFormat="1" ht="15" customHeight="1">
      <c r="A34" s="108"/>
      <c r="B34" s="109" t="s">
        <v>22</v>
      </c>
      <c r="C34" s="110"/>
      <c r="D34" s="111" t="s">
        <v>18</v>
      </c>
      <c r="E34" s="112" t="s">
        <v>18</v>
      </c>
      <c r="F34" s="112" t="s">
        <v>18</v>
      </c>
      <c r="G34" s="112" t="s">
        <v>18</v>
      </c>
      <c r="H34" s="112" t="s">
        <v>18</v>
      </c>
      <c r="I34" s="112" t="s">
        <v>18</v>
      </c>
      <c r="J34" s="112" t="s">
        <v>18</v>
      </c>
      <c r="K34" s="112" t="s">
        <v>18</v>
      </c>
      <c r="L34" s="112" t="s">
        <v>18</v>
      </c>
      <c r="M34" s="112" t="s">
        <v>18</v>
      </c>
      <c r="N34" s="112" t="s">
        <v>18</v>
      </c>
      <c r="O34" s="112" t="s">
        <v>18</v>
      </c>
      <c r="P34" s="112" t="s">
        <v>18</v>
      </c>
      <c r="Q34" s="112" t="s">
        <v>18</v>
      </c>
      <c r="R34" s="112" t="s">
        <v>18</v>
      </c>
      <c r="S34" s="112" t="s">
        <v>18</v>
      </c>
      <c r="T34" s="112" t="s">
        <v>18</v>
      </c>
      <c r="U34" s="112" t="s">
        <v>18</v>
      </c>
      <c r="V34" s="112" t="s">
        <v>18</v>
      </c>
      <c r="W34" s="112" t="s">
        <v>18</v>
      </c>
      <c r="X34" s="112" t="s">
        <v>18</v>
      </c>
      <c r="Y34" s="112" t="s">
        <v>18</v>
      </c>
      <c r="Z34" s="112" t="s">
        <v>18</v>
      </c>
      <c r="AA34" s="112" t="s">
        <v>18</v>
      </c>
      <c r="AB34" s="112" t="s">
        <v>18</v>
      </c>
      <c r="AC34" s="112" t="s">
        <v>18</v>
      </c>
      <c r="AD34" s="112" t="s">
        <v>18</v>
      </c>
      <c r="AE34" s="112" t="s">
        <v>18</v>
      </c>
      <c r="AF34" s="112" t="s">
        <v>18</v>
      </c>
      <c r="AG34" s="112">
        <v>3</v>
      </c>
      <c r="AH34" s="113">
        <v>1</v>
      </c>
      <c r="AI34" s="213"/>
      <c r="AK34" s="24"/>
      <c r="AL34" s="24"/>
      <c r="AM34" s="24"/>
      <c r="AO34" s="45"/>
      <c r="AP34" s="45"/>
      <c r="CA34" s="8"/>
      <c r="CB34" s="8"/>
      <c r="CC34" s="8"/>
      <c r="CD34" s="8"/>
      <c r="CE34" s="8"/>
      <c r="CF34" s="8"/>
      <c r="CG34" s="8"/>
      <c r="CH34" s="8"/>
      <c r="CI34" s="8"/>
    </row>
    <row r="35" spans="1:87" s="7" customFormat="1" ht="15" customHeight="1">
      <c r="A35" s="102" t="s">
        <v>32</v>
      </c>
      <c r="B35" s="114" t="s">
        <v>9</v>
      </c>
      <c r="C35" s="75"/>
      <c r="D35" s="104">
        <v>3</v>
      </c>
      <c r="E35" s="77">
        <v>2</v>
      </c>
      <c r="F35" s="77">
        <v>1</v>
      </c>
      <c r="G35" s="77" t="s">
        <v>18</v>
      </c>
      <c r="H35" s="77" t="s">
        <v>18</v>
      </c>
      <c r="I35" s="77" t="s">
        <v>18</v>
      </c>
      <c r="J35" s="77" t="s">
        <v>18</v>
      </c>
      <c r="K35" s="77">
        <v>3</v>
      </c>
      <c r="L35" s="77">
        <v>3</v>
      </c>
      <c r="M35" s="77">
        <v>3</v>
      </c>
      <c r="N35" s="77" t="s">
        <v>18</v>
      </c>
      <c r="O35" s="77">
        <v>1</v>
      </c>
      <c r="P35" s="77" t="s">
        <v>18</v>
      </c>
      <c r="Q35" s="77">
        <v>1</v>
      </c>
      <c r="R35" s="77">
        <v>1</v>
      </c>
      <c r="S35" s="77" t="s">
        <v>18</v>
      </c>
      <c r="T35" s="77">
        <v>2</v>
      </c>
      <c r="U35" s="77" t="s">
        <v>18</v>
      </c>
      <c r="V35" s="77" t="s">
        <v>18</v>
      </c>
      <c r="W35" s="77">
        <v>2</v>
      </c>
      <c r="X35" s="77" t="s">
        <v>18</v>
      </c>
      <c r="Y35" s="77" t="s">
        <v>18</v>
      </c>
      <c r="Z35" s="77">
        <v>2</v>
      </c>
      <c r="AA35" s="77">
        <v>2</v>
      </c>
      <c r="AB35" s="77">
        <v>2</v>
      </c>
      <c r="AC35" s="77">
        <v>1</v>
      </c>
      <c r="AD35" s="77">
        <v>2</v>
      </c>
      <c r="AE35" s="77">
        <v>1</v>
      </c>
      <c r="AF35" s="77" t="s">
        <v>18</v>
      </c>
      <c r="AG35" s="77" t="s">
        <v>18</v>
      </c>
      <c r="AH35" s="105">
        <v>1</v>
      </c>
      <c r="AI35" s="214">
        <f>SUM(D35:AH40)</f>
        <v>95</v>
      </c>
      <c r="AK35" s="115"/>
      <c r="AL35" s="24"/>
      <c r="AM35" s="24"/>
      <c r="BY35" s="8"/>
      <c r="BZ35" s="8"/>
      <c r="CA35" s="8"/>
      <c r="CB35" s="8"/>
      <c r="CC35" s="8"/>
      <c r="CD35" s="8"/>
      <c r="CE35" s="8"/>
      <c r="CF35" s="8"/>
      <c r="CG35" s="8"/>
      <c r="CH35" s="8"/>
      <c r="CI35" s="8"/>
    </row>
    <row r="36" spans="1:87" s="7" customFormat="1" ht="15" customHeight="1">
      <c r="A36" s="102" t="s">
        <v>33</v>
      </c>
      <c r="B36" s="103" t="s">
        <v>15</v>
      </c>
      <c r="C36" s="75"/>
      <c r="D36" s="104">
        <v>1</v>
      </c>
      <c r="E36" s="77">
        <v>3</v>
      </c>
      <c r="F36" s="77" t="s">
        <v>18</v>
      </c>
      <c r="G36" s="77" t="s">
        <v>18</v>
      </c>
      <c r="H36" s="77" t="s">
        <v>18</v>
      </c>
      <c r="I36" s="77" t="s">
        <v>18</v>
      </c>
      <c r="J36" s="77">
        <v>3</v>
      </c>
      <c r="K36" s="77" t="s">
        <v>18</v>
      </c>
      <c r="L36" s="77">
        <v>3</v>
      </c>
      <c r="M36" s="77">
        <v>3</v>
      </c>
      <c r="N36" s="77" t="s">
        <v>18</v>
      </c>
      <c r="O36" s="77">
        <v>1</v>
      </c>
      <c r="P36" s="77" t="s">
        <v>18</v>
      </c>
      <c r="Q36" s="77" t="s">
        <v>18</v>
      </c>
      <c r="R36" s="77" t="s">
        <v>18</v>
      </c>
      <c r="S36" s="77" t="s">
        <v>18</v>
      </c>
      <c r="T36" s="77">
        <v>1</v>
      </c>
      <c r="U36" s="77" t="s">
        <v>18</v>
      </c>
      <c r="V36" s="77">
        <v>2</v>
      </c>
      <c r="W36" s="77" t="s">
        <v>18</v>
      </c>
      <c r="X36" s="77" t="s">
        <v>18</v>
      </c>
      <c r="Y36" s="77" t="s">
        <v>18</v>
      </c>
      <c r="Z36" s="77" t="s">
        <v>18</v>
      </c>
      <c r="AA36" s="77" t="s">
        <v>18</v>
      </c>
      <c r="AB36" s="77" t="s">
        <v>18</v>
      </c>
      <c r="AC36" s="77" t="s">
        <v>18</v>
      </c>
      <c r="AD36" s="77" t="s">
        <v>18</v>
      </c>
      <c r="AE36" s="77" t="s">
        <v>18</v>
      </c>
      <c r="AF36" s="77" t="s">
        <v>18</v>
      </c>
      <c r="AG36" s="77" t="s">
        <v>18</v>
      </c>
      <c r="AH36" s="105">
        <v>1</v>
      </c>
      <c r="AI36" s="214"/>
      <c r="AL36" s="97"/>
      <c r="BY36" s="8"/>
      <c r="BZ36" s="8"/>
      <c r="CA36" s="8"/>
      <c r="CB36" s="8"/>
      <c r="CC36" s="8"/>
      <c r="CD36" s="8"/>
      <c r="CE36" s="8"/>
      <c r="CF36" s="8"/>
      <c r="CG36" s="8"/>
      <c r="CH36" s="8"/>
      <c r="CI36" s="8"/>
    </row>
    <row r="37" spans="1:87" s="7" customFormat="1" ht="15" customHeight="1">
      <c r="A37" s="102"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4"/>
      <c r="AK37" s="116"/>
      <c r="AL37" s="24"/>
      <c r="AM37" s="116"/>
      <c r="BY37" s="8"/>
      <c r="BZ37" s="8"/>
      <c r="CA37" s="8"/>
      <c r="CB37" s="8"/>
      <c r="CC37" s="8"/>
      <c r="CD37" s="8"/>
      <c r="CE37" s="8"/>
      <c r="CF37" s="8"/>
      <c r="CG37" s="8"/>
      <c r="CH37" s="8"/>
      <c r="CI37" s="8"/>
    </row>
    <row r="38" spans="1:87" s="7" customFormat="1" ht="15" customHeight="1">
      <c r="A38" s="102" t="s">
        <v>37</v>
      </c>
      <c r="B38" s="103" t="s">
        <v>17</v>
      </c>
      <c r="C38" s="75"/>
      <c r="D38" s="104" t="s">
        <v>18</v>
      </c>
      <c r="E38" s="77" t="s">
        <v>18</v>
      </c>
      <c r="F38" s="77" t="s">
        <v>18</v>
      </c>
      <c r="G38" s="77">
        <v>1</v>
      </c>
      <c r="H38" s="77">
        <v>3</v>
      </c>
      <c r="I38" s="77">
        <v>1</v>
      </c>
      <c r="J38" s="77" t="s">
        <v>18</v>
      </c>
      <c r="K38" s="77">
        <v>1</v>
      </c>
      <c r="L38" s="77" t="s">
        <v>18</v>
      </c>
      <c r="M38" s="77" t="s">
        <v>18</v>
      </c>
      <c r="N38" s="77" t="s">
        <v>18</v>
      </c>
      <c r="O38" s="77" t="s">
        <v>18</v>
      </c>
      <c r="P38" s="77" t="s">
        <v>18</v>
      </c>
      <c r="Q38" s="77">
        <v>4</v>
      </c>
      <c r="R38" s="77" t="s">
        <v>18</v>
      </c>
      <c r="S38" s="77" t="s">
        <v>18</v>
      </c>
      <c r="T38" s="77">
        <v>1</v>
      </c>
      <c r="U38" s="77" t="s">
        <v>18</v>
      </c>
      <c r="V38" s="77">
        <v>1</v>
      </c>
      <c r="W38" s="77">
        <v>1</v>
      </c>
      <c r="X38" s="77" t="s">
        <v>18</v>
      </c>
      <c r="Y38" s="77" t="s">
        <v>18</v>
      </c>
      <c r="Z38" s="77" t="s">
        <v>18</v>
      </c>
      <c r="AA38" s="77" t="s">
        <v>18</v>
      </c>
      <c r="AB38" s="77" t="s">
        <v>18</v>
      </c>
      <c r="AC38" s="77">
        <v>2</v>
      </c>
      <c r="AD38" s="77" t="s">
        <v>18</v>
      </c>
      <c r="AE38" s="77">
        <v>1</v>
      </c>
      <c r="AF38" s="77">
        <v>1</v>
      </c>
      <c r="AG38" s="77" t="s">
        <v>18</v>
      </c>
      <c r="AH38" s="105">
        <v>2</v>
      </c>
      <c r="AI38" s="214"/>
      <c r="AL38" s="24"/>
      <c r="BY38" s="8"/>
      <c r="BZ38" s="8"/>
      <c r="CA38" s="8"/>
      <c r="CB38" s="8"/>
      <c r="CC38" s="8"/>
      <c r="CD38" s="8"/>
      <c r="CE38" s="8"/>
      <c r="CF38" s="8"/>
      <c r="CG38" s="8"/>
      <c r="CH38" s="8"/>
      <c r="CI38" s="8"/>
    </row>
    <row r="39" spans="1:87" s="7" customFormat="1" ht="15" customHeight="1">
      <c r="A39" s="102"/>
      <c r="B39" s="103" t="s">
        <v>19</v>
      </c>
      <c r="C39" s="75"/>
      <c r="D39" s="104" t="s">
        <v>18</v>
      </c>
      <c r="E39" s="77" t="s">
        <v>18</v>
      </c>
      <c r="F39" s="77">
        <v>2</v>
      </c>
      <c r="G39" s="77" t="s">
        <v>18</v>
      </c>
      <c r="H39" s="77" t="s">
        <v>18</v>
      </c>
      <c r="I39" s="77" t="s">
        <v>18</v>
      </c>
      <c r="J39" s="77" t="s">
        <v>18</v>
      </c>
      <c r="K39" s="77">
        <v>1</v>
      </c>
      <c r="L39" s="77">
        <v>1</v>
      </c>
      <c r="M39" s="77">
        <v>1</v>
      </c>
      <c r="N39" s="77">
        <v>1</v>
      </c>
      <c r="O39" s="77">
        <v>1</v>
      </c>
      <c r="P39" s="77" t="s">
        <v>18</v>
      </c>
      <c r="Q39" s="77" t="s">
        <v>18</v>
      </c>
      <c r="R39" s="77" t="s">
        <v>18</v>
      </c>
      <c r="S39" s="77" t="s">
        <v>18</v>
      </c>
      <c r="T39" s="77">
        <v>2</v>
      </c>
      <c r="U39" s="77">
        <v>3</v>
      </c>
      <c r="V39" s="77" t="s">
        <v>18</v>
      </c>
      <c r="W39" s="77" t="s">
        <v>18</v>
      </c>
      <c r="X39" s="77">
        <v>1</v>
      </c>
      <c r="Y39" s="77">
        <v>3</v>
      </c>
      <c r="Z39" s="77">
        <v>1</v>
      </c>
      <c r="AA39" s="77" t="s">
        <v>18</v>
      </c>
      <c r="AB39" s="77">
        <v>2</v>
      </c>
      <c r="AC39" s="77">
        <v>2</v>
      </c>
      <c r="AD39" s="77" t="s">
        <v>18</v>
      </c>
      <c r="AE39" s="77">
        <v>1</v>
      </c>
      <c r="AF39" s="77" t="s">
        <v>18</v>
      </c>
      <c r="AG39" s="77">
        <v>2</v>
      </c>
      <c r="AH39" s="105" t="s">
        <v>18</v>
      </c>
      <c r="AI39" s="214"/>
      <c r="AL39" s="24"/>
      <c r="BY39" s="8"/>
      <c r="BZ39" s="8"/>
      <c r="CA39" s="8"/>
      <c r="CB39" s="8"/>
      <c r="CC39" s="8"/>
      <c r="CD39" s="8"/>
      <c r="CE39" s="8"/>
      <c r="CF39" s="8"/>
      <c r="CG39" s="8"/>
      <c r="CH39" s="8"/>
      <c r="CI39" s="8"/>
    </row>
    <row r="40" spans="1:87" s="7" customFormat="1" ht="15" customHeight="1">
      <c r="A40" s="108"/>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v>1</v>
      </c>
      <c r="AF40" s="77" t="s">
        <v>18</v>
      </c>
      <c r="AG40" s="77" t="s">
        <v>18</v>
      </c>
      <c r="AH40" s="105" t="s">
        <v>18</v>
      </c>
      <c r="AI40" s="214"/>
      <c r="AL40" s="24"/>
      <c r="BY40" s="8"/>
      <c r="BZ40" s="8"/>
      <c r="CA40" s="8"/>
      <c r="CB40" s="8"/>
      <c r="CC40" s="8"/>
      <c r="CD40" s="8"/>
      <c r="CE40" s="8"/>
      <c r="CF40" s="8"/>
      <c r="CG40" s="8"/>
      <c r="CH40" s="8"/>
      <c r="CI40" s="8"/>
    </row>
    <row r="41" spans="1:87" s="7" customFormat="1" ht="15" customHeight="1">
      <c r="A41" s="98" t="s">
        <v>32</v>
      </c>
      <c r="B41" s="99" t="s">
        <v>9</v>
      </c>
      <c r="C41" s="100"/>
      <c r="D41" s="22">
        <v>11</v>
      </c>
      <c r="E41" s="5">
        <v>5</v>
      </c>
      <c r="F41" s="5">
        <v>1</v>
      </c>
      <c r="G41" s="5">
        <v>5</v>
      </c>
      <c r="H41" s="5">
        <v>5</v>
      </c>
      <c r="I41" s="5">
        <v>6</v>
      </c>
      <c r="J41" s="5">
        <v>11</v>
      </c>
      <c r="K41" s="5">
        <v>6</v>
      </c>
      <c r="L41" s="5">
        <v>9</v>
      </c>
      <c r="M41" s="5">
        <v>9</v>
      </c>
      <c r="N41" s="5">
        <v>2</v>
      </c>
      <c r="O41" s="5">
        <v>3</v>
      </c>
      <c r="P41" s="5">
        <v>5</v>
      </c>
      <c r="Q41" s="5">
        <v>5</v>
      </c>
      <c r="R41" s="5">
        <v>8</v>
      </c>
      <c r="S41" s="5">
        <v>12</v>
      </c>
      <c r="T41" s="5">
        <v>3</v>
      </c>
      <c r="U41" s="5">
        <v>8</v>
      </c>
      <c r="V41" s="5">
        <v>5</v>
      </c>
      <c r="W41" s="5">
        <v>3</v>
      </c>
      <c r="X41" s="5">
        <v>5</v>
      </c>
      <c r="Y41" s="5">
        <v>8</v>
      </c>
      <c r="Z41" s="5">
        <v>14</v>
      </c>
      <c r="AA41" s="5">
        <v>9</v>
      </c>
      <c r="AB41" s="5">
        <v>11</v>
      </c>
      <c r="AC41" s="5">
        <v>4</v>
      </c>
      <c r="AD41" s="5">
        <v>12</v>
      </c>
      <c r="AE41" s="5">
        <v>1</v>
      </c>
      <c r="AF41" s="5">
        <v>3</v>
      </c>
      <c r="AG41" s="5">
        <v>5</v>
      </c>
      <c r="AH41" s="101">
        <v>7</v>
      </c>
      <c r="AI41" s="213">
        <f>SUM(D41:AH46)</f>
        <v>366</v>
      </c>
      <c r="AL41" s="24"/>
      <c r="BY41" s="8"/>
      <c r="BZ41" s="8"/>
      <c r="CA41" s="8"/>
      <c r="CB41" s="8"/>
      <c r="CC41" s="8"/>
      <c r="CD41" s="8"/>
      <c r="CE41" s="8"/>
      <c r="CF41" s="8"/>
      <c r="CG41" s="8"/>
      <c r="CH41" s="8"/>
      <c r="CI41" s="8"/>
    </row>
    <row r="42" spans="1:87" s="7" customFormat="1" ht="15" customHeight="1">
      <c r="A42" s="102" t="s">
        <v>38</v>
      </c>
      <c r="B42" s="103" t="s">
        <v>15</v>
      </c>
      <c r="C42" s="75"/>
      <c r="D42" s="104" t="s">
        <v>18</v>
      </c>
      <c r="E42" s="77" t="s">
        <v>18</v>
      </c>
      <c r="F42" s="77" t="s">
        <v>18</v>
      </c>
      <c r="G42" s="77" t="s">
        <v>18</v>
      </c>
      <c r="H42" s="77" t="s">
        <v>18</v>
      </c>
      <c r="I42" s="77" t="s">
        <v>18</v>
      </c>
      <c r="J42" s="77" t="s">
        <v>18</v>
      </c>
      <c r="K42" s="77">
        <v>1</v>
      </c>
      <c r="L42" s="77" t="s">
        <v>18</v>
      </c>
      <c r="M42" s="77" t="s">
        <v>18</v>
      </c>
      <c r="N42" s="77" t="s">
        <v>18</v>
      </c>
      <c r="O42" s="77">
        <v>1</v>
      </c>
      <c r="P42" s="77" t="s">
        <v>18</v>
      </c>
      <c r="Q42" s="77">
        <v>2</v>
      </c>
      <c r="R42" s="77" t="s">
        <v>18</v>
      </c>
      <c r="S42" s="77" t="s">
        <v>18</v>
      </c>
      <c r="T42" s="77" t="s">
        <v>18</v>
      </c>
      <c r="U42" s="104" t="s">
        <v>18</v>
      </c>
      <c r="V42" s="104" t="s">
        <v>18</v>
      </c>
      <c r="W42" s="77" t="s">
        <v>18</v>
      </c>
      <c r="X42" s="77" t="s">
        <v>18</v>
      </c>
      <c r="Y42" s="104" t="s">
        <v>18</v>
      </c>
      <c r="Z42" s="77" t="s">
        <v>18</v>
      </c>
      <c r="AA42" s="77" t="s">
        <v>18</v>
      </c>
      <c r="AB42" s="77" t="s">
        <v>18</v>
      </c>
      <c r="AC42" s="77" t="s">
        <v>18</v>
      </c>
      <c r="AD42" s="77" t="s">
        <v>18</v>
      </c>
      <c r="AE42" s="77" t="s">
        <v>18</v>
      </c>
      <c r="AF42" s="77" t="s">
        <v>18</v>
      </c>
      <c r="AG42" s="77" t="s">
        <v>18</v>
      </c>
      <c r="AH42" s="105" t="s">
        <v>18</v>
      </c>
      <c r="AI42" s="213"/>
      <c r="BY42" s="8"/>
      <c r="BZ42" s="8"/>
      <c r="CA42" s="8"/>
      <c r="CB42" s="8"/>
      <c r="CC42" s="8"/>
      <c r="CD42" s="8"/>
      <c r="CE42" s="8"/>
      <c r="CF42" s="8"/>
      <c r="CG42" s="8"/>
      <c r="CH42" s="8"/>
      <c r="CI42" s="8"/>
    </row>
    <row r="43" spans="1:87" s="7" customFormat="1" ht="15" customHeight="1">
      <c r="A43" s="102" t="s">
        <v>39</v>
      </c>
      <c r="B43" s="103" t="s">
        <v>14</v>
      </c>
      <c r="C43" s="75"/>
      <c r="D43" s="104">
        <v>4</v>
      </c>
      <c r="E43" s="77" t="s">
        <v>18</v>
      </c>
      <c r="F43" s="77" t="s">
        <v>18</v>
      </c>
      <c r="G43" s="77" t="s">
        <v>18</v>
      </c>
      <c r="H43" s="77" t="s">
        <v>18</v>
      </c>
      <c r="I43" s="77" t="s">
        <v>18</v>
      </c>
      <c r="J43" s="77" t="s">
        <v>18</v>
      </c>
      <c r="K43" s="77" t="s">
        <v>18</v>
      </c>
      <c r="L43" s="77" t="s">
        <v>18</v>
      </c>
      <c r="M43" s="77" t="s">
        <v>18</v>
      </c>
      <c r="N43" s="77" t="s">
        <v>18</v>
      </c>
      <c r="O43" s="77">
        <v>1</v>
      </c>
      <c r="P43" s="77" t="s">
        <v>18</v>
      </c>
      <c r="Q43" s="77" t="s">
        <v>18</v>
      </c>
      <c r="R43" s="77">
        <v>1</v>
      </c>
      <c r="S43" s="104">
        <v>1</v>
      </c>
      <c r="T43" s="77" t="s">
        <v>18</v>
      </c>
      <c r="U43" s="104">
        <v>2</v>
      </c>
      <c r="V43" s="104">
        <v>1</v>
      </c>
      <c r="W43" s="77" t="s">
        <v>18</v>
      </c>
      <c r="X43" s="77" t="s">
        <v>18</v>
      </c>
      <c r="Y43" s="104">
        <v>2</v>
      </c>
      <c r="Z43" s="104">
        <v>1</v>
      </c>
      <c r="AA43" s="77" t="s">
        <v>18</v>
      </c>
      <c r="AB43" s="104">
        <v>1</v>
      </c>
      <c r="AC43" s="77" t="s">
        <v>18</v>
      </c>
      <c r="AD43" s="77" t="s">
        <v>18</v>
      </c>
      <c r="AE43" s="77" t="s">
        <v>18</v>
      </c>
      <c r="AF43" s="77" t="s">
        <v>18</v>
      </c>
      <c r="AG43" s="77" t="s">
        <v>18</v>
      </c>
      <c r="AH43" s="105" t="s">
        <v>18</v>
      </c>
      <c r="AI43" s="213"/>
      <c r="BY43" s="8"/>
      <c r="BZ43" s="8"/>
      <c r="CA43" s="8"/>
      <c r="CB43" s="8"/>
      <c r="CC43" s="8"/>
      <c r="CD43" s="8"/>
      <c r="CE43" s="8"/>
      <c r="CF43" s="8"/>
      <c r="CG43" s="8"/>
      <c r="CH43" s="8"/>
      <c r="CI43" s="8"/>
    </row>
    <row r="44" spans="1:87" s="7" customFormat="1" ht="15" customHeight="1">
      <c r="A44" s="102" t="s">
        <v>40</v>
      </c>
      <c r="B44" s="103" t="s">
        <v>17</v>
      </c>
      <c r="C44" s="75"/>
      <c r="D44" s="104" t="s">
        <v>18</v>
      </c>
      <c r="E44" s="77" t="s">
        <v>18</v>
      </c>
      <c r="F44" s="77" t="s">
        <v>18</v>
      </c>
      <c r="G44" s="77">
        <v>2</v>
      </c>
      <c r="H44" s="77" t="s">
        <v>18</v>
      </c>
      <c r="I44" s="77">
        <v>2</v>
      </c>
      <c r="J44" s="77" t="s">
        <v>18</v>
      </c>
      <c r="K44" s="77" t="s">
        <v>18</v>
      </c>
      <c r="L44" s="77">
        <v>2</v>
      </c>
      <c r="M44" s="77" t="s">
        <v>18</v>
      </c>
      <c r="N44" s="77">
        <v>1</v>
      </c>
      <c r="O44" s="77">
        <v>3</v>
      </c>
      <c r="P44" s="104">
        <v>5</v>
      </c>
      <c r="Q44" s="77" t="s">
        <v>18</v>
      </c>
      <c r="R44" s="77">
        <v>2</v>
      </c>
      <c r="S44" s="77" t="s">
        <v>18</v>
      </c>
      <c r="T44" s="77" t="s">
        <v>18</v>
      </c>
      <c r="U44" s="104">
        <v>3</v>
      </c>
      <c r="V44" s="104" t="s">
        <v>18</v>
      </c>
      <c r="W44" s="104">
        <v>3</v>
      </c>
      <c r="X44" s="77">
        <v>2</v>
      </c>
      <c r="Y44" s="104">
        <v>3</v>
      </c>
      <c r="Z44" s="77" t="s">
        <v>18</v>
      </c>
      <c r="AA44" s="77">
        <v>2</v>
      </c>
      <c r="AB44" s="104">
        <v>2</v>
      </c>
      <c r="AC44" s="104">
        <v>2</v>
      </c>
      <c r="AD44" s="104">
        <v>3</v>
      </c>
      <c r="AE44" s="77">
        <v>1</v>
      </c>
      <c r="AF44" s="77">
        <v>2</v>
      </c>
      <c r="AG44" s="77" t="s">
        <v>18</v>
      </c>
      <c r="AH44" s="105" t="s">
        <v>18</v>
      </c>
      <c r="AI44" s="213"/>
      <c r="BY44" s="8"/>
      <c r="BZ44" s="8"/>
      <c r="CA44" s="8"/>
      <c r="CB44" s="8"/>
      <c r="CC44" s="8"/>
      <c r="CD44" s="8"/>
      <c r="CE44" s="8"/>
      <c r="CF44" s="8"/>
      <c r="CG44" s="8"/>
      <c r="CH44" s="8"/>
      <c r="CI44" s="8"/>
    </row>
    <row r="45" spans="1:87" s="7" customFormat="1" ht="15" customHeight="1">
      <c r="A45" s="102"/>
      <c r="B45" s="103" t="s">
        <v>19</v>
      </c>
      <c r="C45" s="75"/>
      <c r="D45" s="104">
        <v>2</v>
      </c>
      <c r="E45" s="77">
        <v>1</v>
      </c>
      <c r="F45" s="77">
        <v>1</v>
      </c>
      <c r="G45" s="77" t="s">
        <v>18</v>
      </c>
      <c r="H45" s="77">
        <v>2</v>
      </c>
      <c r="I45" s="104">
        <v>1</v>
      </c>
      <c r="J45" s="104">
        <v>4</v>
      </c>
      <c r="K45" s="77">
        <v>3</v>
      </c>
      <c r="L45" s="77">
        <v>3</v>
      </c>
      <c r="M45" s="77">
        <v>2</v>
      </c>
      <c r="N45" s="77" t="s">
        <v>18</v>
      </c>
      <c r="O45" s="77">
        <v>4</v>
      </c>
      <c r="P45" s="77">
        <v>1</v>
      </c>
      <c r="Q45" s="104">
        <v>4</v>
      </c>
      <c r="R45" s="77">
        <v>2</v>
      </c>
      <c r="S45" s="77">
        <v>1</v>
      </c>
      <c r="T45" s="77">
        <v>1</v>
      </c>
      <c r="U45" s="104">
        <v>9</v>
      </c>
      <c r="V45" s="104">
        <v>8</v>
      </c>
      <c r="W45" s="77">
        <v>8</v>
      </c>
      <c r="X45" s="77">
        <v>4</v>
      </c>
      <c r="Y45" s="77">
        <v>7</v>
      </c>
      <c r="Z45" s="77">
        <v>3</v>
      </c>
      <c r="AA45" s="77">
        <v>2</v>
      </c>
      <c r="AB45" s="104">
        <v>2</v>
      </c>
      <c r="AC45" s="104">
        <v>1</v>
      </c>
      <c r="AD45" s="77">
        <v>5</v>
      </c>
      <c r="AE45" s="77">
        <v>4</v>
      </c>
      <c r="AF45" s="77">
        <v>1</v>
      </c>
      <c r="AG45" s="77">
        <v>4</v>
      </c>
      <c r="AH45" s="105" t="s">
        <v>18</v>
      </c>
      <c r="AI45" s="213"/>
      <c r="BY45" s="8"/>
      <c r="BZ45" s="8"/>
      <c r="CA45" s="8"/>
      <c r="CB45" s="8"/>
      <c r="CC45" s="8"/>
      <c r="CD45" s="8"/>
      <c r="CE45" s="8"/>
      <c r="CF45" s="8"/>
      <c r="CG45" s="8"/>
      <c r="CH45" s="8"/>
      <c r="CI45" s="8"/>
    </row>
    <row r="46" spans="1:87" s="7" customFormat="1" ht="15" customHeight="1">
      <c r="A46" s="108"/>
      <c r="B46" s="86" t="s">
        <v>22</v>
      </c>
      <c r="C46" s="119"/>
      <c r="D46" s="118">
        <v>1</v>
      </c>
      <c r="E46" s="77">
        <v>1</v>
      </c>
      <c r="F46" s="77">
        <v>1</v>
      </c>
      <c r="G46" s="77" t="s">
        <v>18</v>
      </c>
      <c r="H46" s="77">
        <v>1</v>
      </c>
      <c r="I46" s="77" t="s">
        <v>18</v>
      </c>
      <c r="J46" s="77" t="s">
        <v>18</v>
      </c>
      <c r="K46" s="77">
        <v>3</v>
      </c>
      <c r="L46" s="77" t="s">
        <v>18</v>
      </c>
      <c r="M46" s="77" t="s">
        <v>18</v>
      </c>
      <c r="N46" s="77" t="s">
        <v>18</v>
      </c>
      <c r="O46" s="77" t="s">
        <v>18</v>
      </c>
      <c r="P46" s="77" t="s">
        <v>18</v>
      </c>
      <c r="Q46" s="77" t="s">
        <v>18</v>
      </c>
      <c r="R46" s="77" t="s">
        <v>18</v>
      </c>
      <c r="S46" s="77" t="s">
        <v>18</v>
      </c>
      <c r="T46" s="77" t="s">
        <v>18</v>
      </c>
      <c r="U46" s="77" t="s">
        <v>18</v>
      </c>
      <c r="V46" s="77">
        <v>1</v>
      </c>
      <c r="W46" s="104">
        <v>3</v>
      </c>
      <c r="X46" s="77" t="s">
        <v>18</v>
      </c>
      <c r="Y46" s="77">
        <v>1</v>
      </c>
      <c r="Z46" s="77" t="s">
        <v>18</v>
      </c>
      <c r="AA46" s="77" t="s">
        <v>18</v>
      </c>
      <c r="AB46" s="77" t="s">
        <v>18</v>
      </c>
      <c r="AC46" s="77" t="s">
        <v>18</v>
      </c>
      <c r="AD46" s="77" t="s">
        <v>18</v>
      </c>
      <c r="AE46" s="104" t="s">
        <v>18</v>
      </c>
      <c r="AF46" s="104">
        <v>1</v>
      </c>
      <c r="AG46" s="104">
        <v>3</v>
      </c>
      <c r="AH46" s="120">
        <v>1</v>
      </c>
      <c r="AI46" s="213"/>
      <c r="BY46" s="8"/>
      <c r="BZ46" s="8"/>
      <c r="CA46" s="8"/>
      <c r="CB46" s="8"/>
      <c r="CC46" s="8"/>
      <c r="CD46" s="8"/>
      <c r="CE46" s="8"/>
      <c r="CF46" s="8"/>
      <c r="CG46" s="8"/>
      <c r="CH46" s="8"/>
      <c r="CI46" s="8"/>
    </row>
    <row r="47" spans="1:87" s="7" customFormat="1" ht="15" customHeight="1">
      <c r="A47" s="121" t="s">
        <v>32</v>
      </c>
      <c r="B47" s="122" t="s">
        <v>41</v>
      </c>
      <c r="C47" s="100" t="s">
        <v>14</v>
      </c>
      <c r="D47" s="22" t="s">
        <v>18</v>
      </c>
      <c r="E47" s="5">
        <v>1</v>
      </c>
      <c r="F47" s="5" t="s">
        <v>18</v>
      </c>
      <c r="G47" s="5" t="s">
        <v>18</v>
      </c>
      <c r="H47" s="5" t="s">
        <v>18</v>
      </c>
      <c r="I47" s="5" t="s">
        <v>18</v>
      </c>
      <c r="J47" s="5" t="s">
        <v>18</v>
      </c>
      <c r="K47" s="5" t="s">
        <v>18</v>
      </c>
      <c r="L47" s="5" t="s">
        <v>18</v>
      </c>
      <c r="M47" s="5" t="s">
        <v>18</v>
      </c>
      <c r="N47" s="5" t="s">
        <v>18</v>
      </c>
      <c r="O47" s="5" t="s">
        <v>18</v>
      </c>
      <c r="P47" s="5" t="s">
        <v>18</v>
      </c>
      <c r="Q47" s="5" t="s">
        <v>18</v>
      </c>
      <c r="R47" s="5" t="s">
        <v>18</v>
      </c>
      <c r="S47" s="5" t="s">
        <v>18</v>
      </c>
      <c r="T47" s="5" t="s">
        <v>18</v>
      </c>
      <c r="U47" s="5">
        <v>1</v>
      </c>
      <c r="V47" s="5" t="s">
        <v>18</v>
      </c>
      <c r="W47" s="5" t="s">
        <v>18</v>
      </c>
      <c r="X47" s="5" t="s">
        <v>18</v>
      </c>
      <c r="Y47" s="5" t="s">
        <v>18</v>
      </c>
      <c r="Z47" s="5" t="s">
        <v>18</v>
      </c>
      <c r="AA47" s="5" t="s">
        <v>18</v>
      </c>
      <c r="AB47" s="5" t="s">
        <v>18</v>
      </c>
      <c r="AC47" s="5" t="s">
        <v>18</v>
      </c>
      <c r="AD47" s="5" t="s">
        <v>18</v>
      </c>
      <c r="AE47" s="5" t="s">
        <v>18</v>
      </c>
      <c r="AF47" s="5" t="s">
        <v>18</v>
      </c>
      <c r="AG47" s="5" t="s">
        <v>18</v>
      </c>
      <c r="AH47" s="5" t="s">
        <v>18</v>
      </c>
      <c r="AI47" s="215">
        <f>SUM(D47:AH50)</f>
        <v>7</v>
      </c>
      <c r="BY47" s="8"/>
      <c r="BZ47" s="8"/>
      <c r="CA47" s="8"/>
      <c r="CB47" s="8"/>
      <c r="CC47" s="8"/>
      <c r="CD47" s="8"/>
      <c r="CE47" s="8"/>
      <c r="CF47" s="8"/>
      <c r="CG47" s="8"/>
      <c r="CH47" s="8"/>
      <c r="CI47" s="8"/>
    </row>
    <row r="48" spans="1:87" s="7" customFormat="1" ht="15" customHeight="1">
      <c r="A48" s="121" t="s">
        <v>42</v>
      </c>
      <c r="B48" s="123"/>
      <c r="C48" s="124" t="s">
        <v>19</v>
      </c>
      <c r="D48" s="125" t="s">
        <v>18</v>
      </c>
      <c r="E48" s="126" t="s">
        <v>18</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v>1</v>
      </c>
      <c r="W48" s="126" t="s">
        <v>18</v>
      </c>
      <c r="X48" s="126" t="s">
        <v>18</v>
      </c>
      <c r="Y48" s="126" t="s">
        <v>18</v>
      </c>
      <c r="Z48" s="126" t="s">
        <v>18</v>
      </c>
      <c r="AA48" s="126" t="s">
        <v>18</v>
      </c>
      <c r="AB48" s="126" t="s">
        <v>18</v>
      </c>
      <c r="AC48" s="126" t="s">
        <v>18</v>
      </c>
      <c r="AD48" s="126" t="s">
        <v>18</v>
      </c>
      <c r="AE48" s="126" t="s">
        <v>18</v>
      </c>
      <c r="AF48" s="126" t="s">
        <v>18</v>
      </c>
      <c r="AG48" s="126" t="s">
        <v>18</v>
      </c>
      <c r="AH48" s="126" t="s">
        <v>18</v>
      </c>
      <c r="AI48" s="215"/>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27" t="s">
        <v>18</v>
      </c>
      <c r="J49" s="27" t="s">
        <v>18</v>
      </c>
      <c r="K49" s="27" t="s">
        <v>18</v>
      </c>
      <c r="L49" s="27" t="s">
        <v>18</v>
      </c>
      <c r="M49" s="27" t="s">
        <v>18</v>
      </c>
      <c r="N49" s="27" t="s">
        <v>18</v>
      </c>
      <c r="O49" s="27" t="s">
        <v>18</v>
      </c>
      <c r="P49" s="27" t="s">
        <v>18</v>
      </c>
      <c r="Q49" s="27" t="s">
        <v>18</v>
      </c>
      <c r="R49" s="27" t="s">
        <v>18</v>
      </c>
      <c r="S49" s="27" t="s">
        <v>18</v>
      </c>
      <c r="T49" s="27" t="s">
        <v>18</v>
      </c>
      <c r="U49" s="27" t="s">
        <v>18</v>
      </c>
      <c r="V49" s="27" t="s">
        <v>18</v>
      </c>
      <c r="W49" s="27" t="s">
        <v>18</v>
      </c>
      <c r="X49" s="27" t="s">
        <v>18</v>
      </c>
      <c r="Y49" s="27" t="s">
        <v>18</v>
      </c>
      <c r="Z49" s="27" t="s">
        <v>18</v>
      </c>
      <c r="AA49" s="27" t="s">
        <v>18</v>
      </c>
      <c r="AB49" s="27" t="s">
        <v>18</v>
      </c>
      <c r="AC49" s="27" t="s">
        <v>18</v>
      </c>
      <c r="AD49" s="27" t="s">
        <v>18</v>
      </c>
      <c r="AE49" s="27" t="s">
        <v>18</v>
      </c>
      <c r="AF49" s="27" t="s">
        <v>18</v>
      </c>
      <c r="AG49" s="27" t="s">
        <v>18</v>
      </c>
      <c r="AH49" s="27" t="s">
        <v>18</v>
      </c>
      <c r="AI49" s="215"/>
      <c r="BY49" s="8"/>
      <c r="BZ49" s="8"/>
      <c r="CA49" s="8"/>
      <c r="CB49" s="8"/>
      <c r="CC49" s="8"/>
      <c r="CD49" s="8"/>
      <c r="CE49" s="8"/>
      <c r="CF49" s="8"/>
      <c r="CG49" s="8"/>
      <c r="CH49" s="8"/>
      <c r="CI49" s="8"/>
    </row>
    <row r="50" spans="1:87" s="7" customFormat="1" ht="15" customHeight="1">
      <c r="A50" s="128"/>
      <c r="B50" s="67" t="s">
        <v>27</v>
      </c>
      <c r="C50" s="119"/>
      <c r="D50" s="129" t="s">
        <v>18</v>
      </c>
      <c r="E50" s="129" t="s">
        <v>18</v>
      </c>
      <c r="F50" s="129" t="s">
        <v>18</v>
      </c>
      <c r="G50" s="129">
        <v>1</v>
      </c>
      <c r="H50" s="129" t="s">
        <v>18</v>
      </c>
      <c r="I50" s="129" t="s">
        <v>18</v>
      </c>
      <c r="J50" s="129" t="s">
        <v>18</v>
      </c>
      <c r="K50" s="129" t="s">
        <v>18</v>
      </c>
      <c r="L50" s="129" t="s">
        <v>18</v>
      </c>
      <c r="M50" s="129">
        <v>1</v>
      </c>
      <c r="N50" s="129" t="s">
        <v>18</v>
      </c>
      <c r="O50" s="129" t="s">
        <v>18</v>
      </c>
      <c r="P50" s="129" t="s">
        <v>18</v>
      </c>
      <c r="Q50" s="129" t="s">
        <v>18</v>
      </c>
      <c r="R50" s="129" t="s">
        <v>18</v>
      </c>
      <c r="S50" s="129" t="s">
        <v>18</v>
      </c>
      <c r="T50" s="129" t="s">
        <v>18</v>
      </c>
      <c r="U50" s="129" t="s">
        <v>18</v>
      </c>
      <c r="V50" s="129" t="s">
        <v>18</v>
      </c>
      <c r="W50" s="129" t="s">
        <v>18</v>
      </c>
      <c r="X50" s="129" t="s">
        <v>18</v>
      </c>
      <c r="Y50" s="129" t="s">
        <v>18</v>
      </c>
      <c r="Z50" s="129" t="s">
        <v>18</v>
      </c>
      <c r="AA50" s="129" t="s">
        <v>18</v>
      </c>
      <c r="AB50" s="129" t="s">
        <v>18</v>
      </c>
      <c r="AC50" s="129">
        <v>1</v>
      </c>
      <c r="AD50" s="129" t="s">
        <v>18</v>
      </c>
      <c r="AE50" s="129" t="s">
        <v>18</v>
      </c>
      <c r="AF50" s="129" t="s">
        <v>18</v>
      </c>
      <c r="AG50" s="129">
        <v>1</v>
      </c>
      <c r="AH50" s="129" t="s">
        <v>18</v>
      </c>
      <c r="AI50" s="215"/>
      <c r="BY50" s="8"/>
      <c r="BZ50" s="8"/>
      <c r="CA50" s="8"/>
      <c r="CB50" s="8"/>
      <c r="CC50" s="8"/>
      <c r="CD50" s="8"/>
      <c r="CE50" s="8"/>
      <c r="CF50" s="8"/>
      <c r="CG50" s="8"/>
      <c r="CH50" s="8"/>
      <c r="CI50" s="8"/>
    </row>
    <row r="51" spans="1:87" s="7" customFormat="1" ht="15" customHeight="1">
      <c r="A51" s="130" t="s">
        <v>32</v>
      </c>
      <c r="B51" s="122" t="s">
        <v>41</v>
      </c>
      <c r="C51" s="100" t="s">
        <v>14</v>
      </c>
      <c r="D51" s="22">
        <v>2</v>
      </c>
      <c r="E51" s="5">
        <v>3</v>
      </c>
      <c r="F51" s="5" t="s">
        <v>18</v>
      </c>
      <c r="G51" s="5">
        <v>1</v>
      </c>
      <c r="H51" s="5">
        <v>1</v>
      </c>
      <c r="I51" s="5">
        <v>2</v>
      </c>
      <c r="J51" s="5" t="s">
        <v>18</v>
      </c>
      <c r="K51" s="5">
        <v>1</v>
      </c>
      <c r="L51" s="5" t="s">
        <v>18</v>
      </c>
      <c r="M51" s="5">
        <v>1</v>
      </c>
      <c r="N51" s="5" t="s">
        <v>18</v>
      </c>
      <c r="O51" s="5">
        <v>2</v>
      </c>
      <c r="P51" s="5" t="s">
        <v>18</v>
      </c>
      <c r="Q51" s="5">
        <v>1</v>
      </c>
      <c r="R51" s="5" t="s">
        <v>18</v>
      </c>
      <c r="S51" s="5">
        <v>3</v>
      </c>
      <c r="T51" s="5">
        <v>2</v>
      </c>
      <c r="U51" s="5">
        <v>1</v>
      </c>
      <c r="V51" s="5" t="s">
        <v>18</v>
      </c>
      <c r="W51" s="5" t="s">
        <v>18</v>
      </c>
      <c r="X51" s="5">
        <v>2</v>
      </c>
      <c r="Y51" s="5">
        <v>3</v>
      </c>
      <c r="Z51" s="5" t="s">
        <v>18</v>
      </c>
      <c r="AA51" s="5" t="s">
        <v>18</v>
      </c>
      <c r="AB51" s="5">
        <v>4</v>
      </c>
      <c r="AC51" s="5">
        <v>1</v>
      </c>
      <c r="AD51" s="5" t="s">
        <v>18</v>
      </c>
      <c r="AE51" s="5">
        <v>2</v>
      </c>
      <c r="AF51" s="5">
        <v>3</v>
      </c>
      <c r="AG51" s="5">
        <v>2</v>
      </c>
      <c r="AH51" s="131">
        <v>1</v>
      </c>
      <c r="AI51" s="216">
        <f>SUM(D51:AH54)</f>
        <v>156</v>
      </c>
      <c r="BY51" s="8"/>
      <c r="BZ51" s="8"/>
      <c r="CA51" s="8"/>
      <c r="CB51" s="8"/>
      <c r="CC51" s="8"/>
      <c r="CD51" s="8"/>
      <c r="CE51" s="8"/>
      <c r="CF51" s="8"/>
      <c r="CG51" s="8"/>
      <c r="CH51" s="8"/>
      <c r="CI51" s="8"/>
    </row>
    <row r="52" spans="1:87" s="7" customFormat="1" ht="15" customHeight="1">
      <c r="A52" s="121" t="s">
        <v>43</v>
      </c>
      <c r="B52" s="123"/>
      <c r="C52" s="124" t="s">
        <v>19</v>
      </c>
      <c r="D52" s="125">
        <v>1</v>
      </c>
      <c r="E52" s="126">
        <v>2</v>
      </c>
      <c r="F52" s="126" t="s">
        <v>18</v>
      </c>
      <c r="G52" s="126" t="s">
        <v>18</v>
      </c>
      <c r="H52" s="9" t="s">
        <v>18</v>
      </c>
      <c r="I52" s="9">
        <v>1</v>
      </c>
      <c r="J52" s="9">
        <v>1</v>
      </c>
      <c r="K52" s="9" t="s">
        <v>18</v>
      </c>
      <c r="L52" s="9">
        <v>2</v>
      </c>
      <c r="M52" s="9">
        <v>2</v>
      </c>
      <c r="N52" s="9" t="s">
        <v>18</v>
      </c>
      <c r="O52" s="9" t="s">
        <v>18</v>
      </c>
      <c r="P52" s="9" t="s">
        <v>18</v>
      </c>
      <c r="Q52" s="9" t="s">
        <v>18</v>
      </c>
      <c r="R52" s="9" t="s">
        <v>18</v>
      </c>
      <c r="S52" s="9">
        <v>2</v>
      </c>
      <c r="T52" s="9" t="s">
        <v>18</v>
      </c>
      <c r="U52" s="126">
        <v>1</v>
      </c>
      <c r="V52" s="126" t="s">
        <v>18</v>
      </c>
      <c r="W52" s="126" t="s">
        <v>18</v>
      </c>
      <c r="X52" s="126" t="s">
        <v>18</v>
      </c>
      <c r="Y52" s="126" t="s">
        <v>18</v>
      </c>
      <c r="Z52" s="126" t="s">
        <v>18</v>
      </c>
      <c r="AA52" s="126">
        <v>1</v>
      </c>
      <c r="AB52" s="126">
        <v>1</v>
      </c>
      <c r="AC52" s="126" t="s">
        <v>18</v>
      </c>
      <c r="AD52" s="126" t="s">
        <v>18</v>
      </c>
      <c r="AE52" s="126" t="s">
        <v>18</v>
      </c>
      <c r="AF52" s="126" t="s">
        <v>18</v>
      </c>
      <c r="AG52" s="126">
        <v>2</v>
      </c>
      <c r="AH52" s="132" t="s">
        <v>18</v>
      </c>
      <c r="AI52" s="216"/>
      <c r="BY52" s="8"/>
      <c r="BZ52" s="8"/>
      <c r="CA52" s="8"/>
      <c r="CB52" s="8"/>
      <c r="CC52" s="8"/>
      <c r="CD52" s="8"/>
      <c r="CE52" s="8"/>
      <c r="CF52" s="8"/>
      <c r="CG52" s="8"/>
      <c r="CH52" s="8"/>
      <c r="CI52" s="8"/>
    </row>
    <row r="53" spans="1:87" s="7" customFormat="1" ht="15" customHeight="1">
      <c r="A53" s="121"/>
      <c r="B53" s="127"/>
      <c r="C53" s="62" t="s">
        <v>22</v>
      </c>
      <c r="D53" s="27" t="s">
        <v>18</v>
      </c>
      <c r="E53" s="27" t="s">
        <v>18</v>
      </c>
      <c r="F53" s="27" t="s">
        <v>18</v>
      </c>
      <c r="G53" s="27" t="s">
        <v>18</v>
      </c>
      <c r="H53" s="28" t="s">
        <v>18</v>
      </c>
      <c r="I53" s="28" t="s">
        <v>18</v>
      </c>
      <c r="J53" s="28">
        <v>1</v>
      </c>
      <c r="K53" s="28">
        <v>1</v>
      </c>
      <c r="L53" s="27" t="s">
        <v>18</v>
      </c>
      <c r="M53" s="28" t="s">
        <v>18</v>
      </c>
      <c r="N53" s="28" t="s">
        <v>18</v>
      </c>
      <c r="O53" s="28">
        <v>1</v>
      </c>
      <c r="P53" s="28">
        <v>1</v>
      </c>
      <c r="Q53" s="28">
        <v>2</v>
      </c>
      <c r="R53" s="28">
        <v>1</v>
      </c>
      <c r="S53" s="28" t="s">
        <v>18</v>
      </c>
      <c r="T53" s="28" t="s">
        <v>18</v>
      </c>
      <c r="U53" s="27">
        <v>2</v>
      </c>
      <c r="V53" s="27" t="s">
        <v>18</v>
      </c>
      <c r="W53" s="27" t="s">
        <v>18</v>
      </c>
      <c r="X53" s="27" t="s">
        <v>18</v>
      </c>
      <c r="Y53" s="27" t="s">
        <v>18</v>
      </c>
      <c r="Z53" s="27">
        <v>1</v>
      </c>
      <c r="AA53" s="27">
        <v>1</v>
      </c>
      <c r="AB53" s="27" t="s">
        <v>18</v>
      </c>
      <c r="AC53" s="27">
        <v>1</v>
      </c>
      <c r="AD53" s="27">
        <v>1</v>
      </c>
      <c r="AE53" s="27" t="s">
        <v>18</v>
      </c>
      <c r="AF53" s="27">
        <v>1</v>
      </c>
      <c r="AG53" s="27">
        <v>1</v>
      </c>
      <c r="AH53" s="133">
        <v>1</v>
      </c>
      <c r="AI53" s="216"/>
      <c r="BY53" s="8"/>
      <c r="BZ53" s="8"/>
      <c r="CA53" s="8"/>
      <c r="CB53" s="8"/>
      <c r="CC53" s="8"/>
      <c r="CD53" s="8"/>
      <c r="CE53" s="8"/>
      <c r="CF53" s="8"/>
      <c r="CG53" s="8"/>
      <c r="CH53" s="8"/>
      <c r="CI53" s="8"/>
    </row>
    <row r="54" spans="1:87" s="7" customFormat="1" ht="15" customHeight="1">
      <c r="A54" s="128"/>
      <c r="B54" s="134" t="s">
        <v>27</v>
      </c>
      <c r="C54" s="110"/>
      <c r="D54" s="111">
        <v>1</v>
      </c>
      <c r="E54" s="111">
        <v>5</v>
      </c>
      <c r="F54" s="111">
        <v>2</v>
      </c>
      <c r="G54" s="111">
        <v>5</v>
      </c>
      <c r="H54" s="111">
        <v>2</v>
      </c>
      <c r="I54" s="111">
        <v>1</v>
      </c>
      <c r="J54" s="111">
        <v>1</v>
      </c>
      <c r="K54" s="111">
        <v>3</v>
      </c>
      <c r="L54" s="111">
        <v>4</v>
      </c>
      <c r="M54" s="111">
        <v>1</v>
      </c>
      <c r="N54" s="111">
        <v>5</v>
      </c>
      <c r="O54" s="111">
        <v>3</v>
      </c>
      <c r="P54" s="111">
        <v>3</v>
      </c>
      <c r="Q54" s="111">
        <v>3</v>
      </c>
      <c r="R54" s="111">
        <v>8</v>
      </c>
      <c r="S54" s="111">
        <v>2</v>
      </c>
      <c r="T54" s="111">
        <v>2</v>
      </c>
      <c r="U54" s="111">
        <v>4</v>
      </c>
      <c r="V54" s="111">
        <v>2</v>
      </c>
      <c r="W54" s="111">
        <v>3</v>
      </c>
      <c r="X54" s="111">
        <v>4</v>
      </c>
      <c r="Y54" s="111">
        <v>3</v>
      </c>
      <c r="Z54" s="111">
        <v>1</v>
      </c>
      <c r="AA54" s="112">
        <v>1</v>
      </c>
      <c r="AB54" s="112">
        <v>3</v>
      </c>
      <c r="AC54" s="112">
        <v>5</v>
      </c>
      <c r="AD54" s="112">
        <v>3</v>
      </c>
      <c r="AE54" s="11">
        <v>4</v>
      </c>
      <c r="AF54" s="11">
        <v>1</v>
      </c>
      <c r="AG54" s="112">
        <v>1</v>
      </c>
      <c r="AH54" s="135" t="s">
        <v>18</v>
      </c>
      <c r="AI54" s="216"/>
      <c r="BY54" s="8"/>
      <c r="BZ54" s="8"/>
      <c r="CA54" s="8"/>
      <c r="CB54" s="8"/>
      <c r="CC54" s="8"/>
      <c r="CD54" s="8"/>
      <c r="CE54" s="8"/>
      <c r="CF54" s="8"/>
      <c r="CG54" s="8"/>
      <c r="CH54" s="8"/>
      <c r="CI54" s="8"/>
    </row>
    <row r="55" spans="1:87" s="7" customFormat="1" ht="15" customHeight="1">
      <c r="A55" s="136" t="s">
        <v>44</v>
      </c>
      <c r="B55" s="137"/>
      <c r="C55" s="110"/>
      <c r="D55" s="138">
        <v>1</v>
      </c>
      <c r="E55" s="139" t="s">
        <v>18</v>
      </c>
      <c r="F55" s="139" t="s">
        <v>18</v>
      </c>
      <c r="G55" s="139" t="s">
        <v>18</v>
      </c>
      <c r="H55" s="139" t="s">
        <v>18</v>
      </c>
      <c r="I55" s="139" t="s">
        <v>18</v>
      </c>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40"/>
      <c r="AI55" s="141">
        <f>SUM(D55:AH55)</f>
        <v>1</v>
      </c>
      <c r="BY55" s="8"/>
      <c r="BZ55" s="8"/>
      <c r="CA55" s="8"/>
      <c r="CB55" s="8"/>
      <c r="CC55" s="8"/>
      <c r="CD55" s="8"/>
      <c r="CE55" s="8"/>
      <c r="CF55" s="8"/>
      <c r="CG55" s="8"/>
      <c r="CH55" s="8"/>
      <c r="CI55" s="8"/>
    </row>
    <row r="56" spans="1:87" s="7" customFormat="1" ht="15" customHeight="1">
      <c r="A56" s="1" t="s">
        <v>45</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BY56" s="8"/>
      <c r="BZ56" s="8"/>
      <c r="CA56" s="8"/>
      <c r="CB56" s="8"/>
      <c r="CC56" s="8"/>
      <c r="CD56" s="8"/>
      <c r="CE56" s="8"/>
      <c r="CF56" s="8"/>
      <c r="CG56" s="8"/>
      <c r="CH56" s="8"/>
      <c r="CI56" s="8"/>
    </row>
    <row r="57" spans="1:87" s="7" customFormat="1" ht="15" customHeight="1">
      <c r="A57" s="142" t="s">
        <v>46</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BY57" s="8"/>
      <c r="BZ57" s="8"/>
      <c r="CA57" s="8"/>
      <c r="CB57" s="8"/>
      <c r="CC57" s="8"/>
      <c r="CD57" s="8"/>
      <c r="CE57" s="8"/>
      <c r="CF57" s="8"/>
      <c r="CG57" s="8"/>
      <c r="CH57" s="8"/>
      <c r="CI57" s="8"/>
    </row>
    <row r="58" spans="1:87" s="7" customFormat="1" ht="15" customHeight="1">
      <c r="A58" s="142" t="s">
        <v>47</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BY58" s="8"/>
      <c r="BZ58" s="8"/>
      <c r="CA58" s="8"/>
      <c r="CB58" s="8"/>
      <c r="CC58" s="8"/>
      <c r="CD58" s="8"/>
      <c r="CE58" s="8"/>
      <c r="CF58" s="8"/>
      <c r="CG58" s="8"/>
      <c r="CH58" s="8"/>
      <c r="CI58" s="8"/>
    </row>
    <row r="59" spans="1:87" s="7" customFormat="1" ht="15" customHeight="1">
      <c r="A59" s="142" t="s">
        <v>48</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BY59" s="8"/>
      <c r="BZ59" s="8"/>
      <c r="CA59" s="8"/>
      <c r="CB59" s="8"/>
      <c r="CC59" s="8"/>
      <c r="CD59" s="8"/>
      <c r="CE59" s="8"/>
      <c r="CF59" s="8"/>
      <c r="CG59" s="8"/>
      <c r="CH59" s="8"/>
      <c r="CI59" s="8"/>
    </row>
    <row r="60" spans="1:87" s="7" customFormat="1" ht="15" customHeight="1">
      <c r="A60" s="142" t="s">
        <v>49</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BY60" s="8"/>
      <c r="BZ60" s="8"/>
      <c r="CA60" s="8"/>
      <c r="CB60" s="8"/>
      <c r="CC60" s="8"/>
      <c r="CD60" s="8"/>
      <c r="CE60" s="8"/>
      <c r="CF60" s="8"/>
      <c r="CG60" s="8"/>
      <c r="CH60" s="8"/>
      <c r="CI60" s="8"/>
    </row>
    <row r="61" spans="1:87" s="7" customFormat="1" ht="15" customHeight="1">
      <c r="A61" s="142" t="s">
        <v>50</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I61" s="1"/>
      <c r="BY61" s="8"/>
      <c r="BZ61" s="8"/>
      <c r="CA61" s="8"/>
      <c r="CB61" s="8"/>
      <c r="CC61" s="8"/>
      <c r="CD61" s="8"/>
      <c r="CE61" s="8"/>
      <c r="CF61" s="8"/>
      <c r="CG61" s="8"/>
      <c r="CH61" s="8"/>
      <c r="CI61" s="8"/>
    </row>
    <row r="62" spans="1:87" s="7" customFormat="1" ht="15" customHeight="1">
      <c r="A62" s="142" t="s">
        <v>51</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I62" s="1"/>
      <c r="AT62" s="2"/>
      <c r="AU62" s="2"/>
      <c r="BY62" s="8"/>
      <c r="BZ62" s="8"/>
      <c r="CA62" s="8"/>
      <c r="CB62" s="8"/>
      <c r="CC62" s="8"/>
      <c r="CD62" s="8"/>
      <c r="CE62" s="8"/>
      <c r="CF62" s="8"/>
      <c r="CG62" s="8"/>
      <c r="CH62" s="8"/>
      <c r="CI62" s="8"/>
    </row>
    <row r="63" spans="1:87" s="7" customFormat="1" ht="15" customHeight="1">
      <c r="A63" s="142" t="s">
        <v>52</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I63" s="1"/>
      <c r="AT63" s="2"/>
      <c r="AU63" s="2"/>
      <c r="AV63" s="2"/>
      <c r="AW63" s="2"/>
      <c r="BY63" s="8"/>
      <c r="BZ63" s="8"/>
      <c r="CA63" s="8"/>
      <c r="CB63" s="8"/>
      <c r="CC63" s="8"/>
      <c r="CD63" s="8"/>
      <c r="CE63" s="8"/>
      <c r="CF63" s="8"/>
      <c r="CG63" s="8"/>
      <c r="CH63" s="8"/>
      <c r="CI63" s="8"/>
    </row>
    <row r="64" spans="1:87" s="7" customFormat="1" ht="15" customHeight="1">
      <c r="A64" s="142" t="s">
        <v>53</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1"/>
      <c r="AT64" s="2"/>
      <c r="AU64" s="2"/>
      <c r="AV64" s="2"/>
      <c r="AW64" s="2"/>
      <c r="BY64" s="8"/>
      <c r="BZ64" s="8"/>
      <c r="CA64" s="8"/>
      <c r="CB64" s="8"/>
      <c r="CC64" s="8"/>
      <c r="CD64" s="8"/>
      <c r="CE64" s="8"/>
      <c r="CF64" s="8"/>
      <c r="CG64" s="8"/>
      <c r="CH64" s="8"/>
      <c r="CI64" s="8"/>
    </row>
    <row r="65" spans="1:87" s="7" customFormat="1" ht="15" customHeight="1">
      <c r="A65" s="142" t="s">
        <v>54</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1"/>
      <c r="AT65" s="2"/>
      <c r="AU65" s="2"/>
      <c r="AV65" s="2"/>
      <c r="AW65" s="2"/>
      <c r="AX65" s="2"/>
      <c r="AY65" s="2"/>
      <c r="BY65" s="8"/>
      <c r="BZ65" s="8"/>
      <c r="CA65" s="8"/>
      <c r="CB65" s="8"/>
      <c r="CC65" s="8"/>
      <c r="CD65" s="8"/>
      <c r="CE65" s="8"/>
      <c r="CF65" s="8"/>
      <c r="CG65" s="8"/>
      <c r="CH65" s="8"/>
      <c r="CI65" s="8"/>
    </row>
    <row r="66" spans="1:87" s="7" customFormat="1" ht="15" customHeight="1">
      <c r="A66" s="142" t="s">
        <v>55</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T66" s="2"/>
      <c r="AU66" s="2"/>
      <c r="AV66" s="2"/>
      <c r="AW66" s="2"/>
      <c r="AX66" s="2"/>
      <c r="AY66" s="2"/>
      <c r="BY66" s="8"/>
      <c r="BZ66" s="8"/>
      <c r="CA66" s="8"/>
      <c r="CB66" s="8"/>
      <c r="CC66" s="8"/>
      <c r="CD66" s="8"/>
      <c r="CE66" s="8"/>
      <c r="CF66" s="8"/>
      <c r="CG66" s="8"/>
      <c r="CH66" s="8"/>
      <c r="CI66" s="8"/>
    </row>
    <row r="67" spans="1:87" s="7" customFormat="1" ht="15" customHeight="1">
      <c r="A67" s="142" t="s">
        <v>56</v>
      </c>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BY67" s="8"/>
      <c r="BZ67" s="8"/>
      <c r="CA67" s="8"/>
      <c r="CB67" s="8"/>
      <c r="CC67" s="8"/>
      <c r="CD67" s="8"/>
      <c r="CE67" s="8"/>
      <c r="CF67" s="8"/>
      <c r="CG67" s="8"/>
      <c r="CH67" s="8"/>
      <c r="CI67" s="8"/>
    </row>
    <row r="68" spans="1:87" s="7" customFormat="1" ht="15" customHeight="1">
      <c r="A68" s="142" t="s">
        <v>57</v>
      </c>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BY68" s="8"/>
      <c r="BZ68" s="8"/>
      <c r="CA68" s="8"/>
      <c r="CB68" s="8"/>
      <c r="CC68" s="8"/>
      <c r="CD68" s="8"/>
      <c r="CE68" s="8"/>
      <c r="CF68" s="8"/>
      <c r="CG68" s="8"/>
      <c r="CH68" s="8"/>
      <c r="CI68" s="8"/>
    </row>
    <row r="69" spans="1:87" s="7" customFormat="1" ht="15" customHeight="1">
      <c r="A69" s="7" t="s">
        <v>58</v>
      </c>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2:87" s="7" customFormat="1" ht="15" customHeight="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2"/>
      <c r="AI77" s="1"/>
      <c r="AK77" s="2"/>
      <c r="AT77" s="2"/>
      <c r="AU77" s="2"/>
      <c r="AV77" s="2"/>
      <c r="AW77" s="2"/>
      <c r="AX77" s="2"/>
      <c r="AY77" s="2"/>
      <c r="BY77" s="8"/>
      <c r="BZ77" s="8"/>
      <c r="CA77" s="8"/>
      <c r="CB77" s="8"/>
      <c r="CC77" s="8"/>
      <c r="CD77" s="8"/>
      <c r="CE77" s="8"/>
      <c r="CF77" s="8"/>
      <c r="CG77" s="8"/>
      <c r="CH77" s="8"/>
      <c r="CI77" s="8"/>
    </row>
    <row r="80" spans="41:43" ht="15" customHeight="1">
      <c r="AO80" s="7"/>
      <c r="AP80" s="7"/>
      <c r="AQ80" s="7"/>
    </row>
    <row r="65531" ht="12.75" customHeight="1"/>
    <row r="65532" ht="12.75" customHeight="1"/>
  </sheetData>
  <sheetProtection selectLockedCells="1" selectUnlockedCells="1"/>
  <mergeCells count="11">
    <mergeCell ref="A1:C2"/>
    <mergeCell ref="AI1:AI2"/>
    <mergeCell ref="A13:B13"/>
    <mergeCell ref="A14:B14"/>
    <mergeCell ref="A15:A16"/>
    <mergeCell ref="A17:A18"/>
    <mergeCell ref="AI29:AI34"/>
    <mergeCell ref="AI35:AI40"/>
    <mergeCell ref="AI41:AI46"/>
    <mergeCell ref="AI47:AI50"/>
    <mergeCell ref="AI51:AI54"/>
  </mergeCells>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M18">
      <selection activeCell="BV37" sqref="BV37"/>
    </sheetView>
  </sheetViews>
  <sheetFormatPr defaultColWidth="11.421875" defaultRowHeight="15" customHeight="1"/>
  <cols>
    <col min="1" max="1" width="21.8515625" style="1" customWidth="1"/>
    <col min="2" max="2" width="15.57421875" style="1" customWidth="1"/>
    <col min="3" max="3" width="28.7109375" style="1" customWidth="1"/>
    <col min="4" max="4" width="4.8515625" style="2" customWidth="1"/>
    <col min="5" max="5" width="4.421875" style="2" customWidth="1"/>
    <col min="6" max="6" width="4.8515625" style="2" customWidth="1"/>
    <col min="7" max="13" width="4.421875" style="2" customWidth="1"/>
    <col min="14" max="14" width="4.421875" style="3" customWidth="1"/>
    <col min="15" max="26" width="4.421875" style="2" customWidth="1"/>
    <col min="27" max="27" width="4.7109375" style="2" customWidth="1"/>
    <col min="28" max="34" width="4.421875" style="2" customWidth="1"/>
    <col min="35" max="35" width="8.421875" style="1" customWidth="1"/>
    <col min="36" max="36" width="8.7109375" style="2" customWidth="1"/>
    <col min="37" max="37" width="4.7109375" style="2" customWidth="1"/>
    <col min="38" max="38" width="11.7109375" style="2" customWidth="1"/>
    <col min="39" max="39" width="20.140625" style="2" customWidth="1"/>
    <col min="40" max="45" width="8.7109375" style="2" customWidth="1"/>
    <col min="46" max="46" width="6.421875" style="2" customWidth="1"/>
    <col min="47" max="47" width="10.7109375" style="2" customWidth="1"/>
    <col min="48" max="49" width="6.421875" style="2" customWidth="1"/>
    <col min="50" max="75" width="4.421875" style="2" customWidth="1"/>
    <col min="76"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70</v>
      </c>
      <c r="B1" s="221"/>
      <c r="C1" s="221"/>
      <c r="D1" s="5" t="s">
        <v>1</v>
      </c>
      <c r="E1" s="5" t="s">
        <v>2</v>
      </c>
      <c r="F1" s="5" t="s">
        <v>3</v>
      </c>
      <c r="G1" s="5" t="s">
        <v>4</v>
      </c>
      <c r="H1" s="5" t="s">
        <v>5</v>
      </c>
      <c r="I1" s="5" t="s">
        <v>5</v>
      </c>
      <c r="J1" s="5" t="s">
        <v>6</v>
      </c>
      <c r="K1" s="5" t="s">
        <v>1</v>
      </c>
      <c r="L1" s="5" t="s">
        <v>2</v>
      </c>
      <c r="M1" s="5" t="s">
        <v>3</v>
      </c>
      <c r="N1" s="5" t="s">
        <v>4</v>
      </c>
      <c r="O1" s="5" t="s">
        <v>5</v>
      </c>
      <c r="P1" s="5" t="s">
        <v>5</v>
      </c>
      <c r="Q1" s="5" t="s">
        <v>6</v>
      </c>
      <c r="R1" s="5" t="s">
        <v>1</v>
      </c>
      <c r="S1" s="5" t="s">
        <v>2</v>
      </c>
      <c r="T1" s="5" t="s">
        <v>3</v>
      </c>
      <c r="U1" s="5" t="s">
        <v>4</v>
      </c>
      <c r="V1" s="5" t="s">
        <v>5</v>
      </c>
      <c r="W1" s="5" t="s">
        <v>5</v>
      </c>
      <c r="X1" s="5" t="s">
        <v>6</v>
      </c>
      <c r="Y1" s="5" t="s">
        <v>1</v>
      </c>
      <c r="Z1" s="5" t="s">
        <v>2</v>
      </c>
      <c r="AA1" s="5" t="s">
        <v>3</v>
      </c>
      <c r="AB1" s="5" t="s">
        <v>4</v>
      </c>
      <c r="AC1" s="5" t="s">
        <v>5</v>
      </c>
      <c r="AD1" s="5" t="s">
        <v>5</v>
      </c>
      <c r="AE1" s="5" t="s">
        <v>6</v>
      </c>
      <c r="AF1" s="5" t="s">
        <v>1</v>
      </c>
      <c r="AG1" s="155" t="s">
        <v>2</v>
      </c>
      <c r="AH1" s="155" t="s">
        <v>3</v>
      </c>
      <c r="AI1" s="218" t="s">
        <v>7</v>
      </c>
      <c r="BY1" s="8"/>
      <c r="BZ1" s="8"/>
      <c r="CA1" s="8"/>
      <c r="CB1" s="8"/>
      <c r="CC1" s="8"/>
      <c r="CD1" s="8"/>
      <c r="CE1" s="8"/>
      <c r="CF1" s="8"/>
      <c r="CG1" s="8"/>
      <c r="CH1" s="8"/>
      <c r="CI1" s="8"/>
    </row>
    <row r="2" spans="1:87" s="7" customFormat="1" ht="15" customHeight="1">
      <c r="A2" s="221"/>
      <c r="B2" s="221"/>
      <c r="C2" s="221"/>
      <c r="D2" s="10">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1">
        <v>29</v>
      </c>
      <c r="AG2" s="11">
        <v>30</v>
      </c>
      <c r="AH2" s="186">
        <v>31</v>
      </c>
      <c r="AI2" s="218"/>
      <c r="AL2" s="1"/>
      <c r="AN2" s="1"/>
      <c r="AQ2" s="97"/>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46"/>
      <c r="AG3" s="46"/>
      <c r="AH3" s="46"/>
      <c r="AI3" s="18"/>
      <c r="AL3" s="1"/>
      <c r="AN3" s="2"/>
      <c r="AQ3" s="24"/>
      <c r="BY3" s="8"/>
      <c r="BZ3" s="8"/>
      <c r="CA3" s="8"/>
      <c r="CB3" s="8"/>
      <c r="CC3" s="8"/>
      <c r="CD3" s="8"/>
      <c r="CE3" s="8"/>
      <c r="CF3" s="8"/>
      <c r="CG3" s="8"/>
      <c r="CH3" s="8"/>
      <c r="CI3" s="8"/>
    </row>
    <row r="4" spans="1:87"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1"/>
      <c r="AN4" s="2"/>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8">
        <v>33</v>
      </c>
      <c r="E5" s="28">
        <v>34</v>
      </c>
      <c r="F5" s="28">
        <v>34</v>
      </c>
      <c r="G5" s="28">
        <v>30</v>
      </c>
      <c r="H5" s="28">
        <v>29</v>
      </c>
      <c r="I5" s="28">
        <v>33</v>
      </c>
      <c r="J5" s="28">
        <v>32</v>
      </c>
      <c r="K5" s="28">
        <v>32</v>
      </c>
      <c r="L5" s="28">
        <v>34</v>
      </c>
      <c r="M5" s="28">
        <v>33</v>
      </c>
      <c r="N5" s="28">
        <v>34</v>
      </c>
      <c r="O5" s="28">
        <v>33</v>
      </c>
      <c r="P5" s="28">
        <v>33</v>
      </c>
      <c r="Q5" s="28">
        <v>30</v>
      </c>
      <c r="R5" s="28">
        <v>29</v>
      </c>
      <c r="S5" s="28">
        <v>31</v>
      </c>
      <c r="T5" s="28">
        <v>32</v>
      </c>
      <c r="U5" s="28">
        <v>31</v>
      </c>
      <c r="V5" s="28">
        <v>24</v>
      </c>
      <c r="W5" s="28">
        <v>28</v>
      </c>
      <c r="X5" s="28">
        <v>26</v>
      </c>
      <c r="Y5" s="28">
        <v>25</v>
      </c>
      <c r="Z5" s="28">
        <v>29</v>
      </c>
      <c r="AA5" s="28">
        <v>31</v>
      </c>
      <c r="AB5" s="28">
        <v>33</v>
      </c>
      <c r="AC5" s="28">
        <v>33</v>
      </c>
      <c r="AD5" s="28">
        <v>31</v>
      </c>
      <c r="AE5" s="28">
        <v>31</v>
      </c>
      <c r="AF5" s="28">
        <v>30</v>
      </c>
      <c r="AG5" s="28">
        <v>34</v>
      </c>
      <c r="AH5" s="28">
        <v>33</v>
      </c>
      <c r="AI5" s="29">
        <f t="shared" si="0"/>
        <v>965</v>
      </c>
      <c r="AK5" s="24"/>
      <c r="AL5" s="1"/>
      <c r="AN5" s="2"/>
      <c r="AQ5" s="24"/>
      <c r="AR5" s="24"/>
      <c r="AS5" s="24"/>
      <c r="CA5" s="8"/>
      <c r="CB5" s="8"/>
      <c r="CC5" s="8"/>
      <c r="CD5" s="8"/>
      <c r="CE5" s="8"/>
      <c r="CF5" s="8"/>
      <c r="CG5" s="8"/>
      <c r="CH5" s="8"/>
      <c r="CI5" s="8"/>
    </row>
    <row r="6" spans="1:87"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1"/>
      <c r="AM6" s="2"/>
      <c r="AN6" s="2"/>
      <c r="AO6" s="2"/>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11">
        <v>2</v>
      </c>
      <c r="E7" s="11">
        <v>6</v>
      </c>
      <c r="F7" s="11">
        <v>6</v>
      </c>
      <c r="G7" s="11">
        <v>4</v>
      </c>
      <c r="H7" s="11">
        <v>5</v>
      </c>
      <c r="I7" s="11">
        <v>7</v>
      </c>
      <c r="J7" s="11">
        <v>4</v>
      </c>
      <c r="K7" s="11">
        <v>4</v>
      </c>
      <c r="L7" s="11">
        <v>4</v>
      </c>
      <c r="M7" s="11">
        <v>6</v>
      </c>
      <c r="N7" s="11">
        <v>5</v>
      </c>
      <c r="O7" s="11">
        <v>7</v>
      </c>
      <c r="P7" s="11">
        <v>5</v>
      </c>
      <c r="Q7" s="11">
        <v>5</v>
      </c>
      <c r="R7" s="11">
        <v>4</v>
      </c>
      <c r="S7" s="11">
        <v>4</v>
      </c>
      <c r="T7" s="11">
        <v>4</v>
      </c>
      <c r="U7" s="11">
        <v>5</v>
      </c>
      <c r="V7" s="11">
        <v>6</v>
      </c>
      <c r="W7" s="11">
        <v>4</v>
      </c>
      <c r="X7" s="11">
        <v>6</v>
      </c>
      <c r="Y7" s="11">
        <v>5</v>
      </c>
      <c r="Z7" s="11">
        <v>7</v>
      </c>
      <c r="AA7" s="11">
        <v>5</v>
      </c>
      <c r="AB7" s="11">
        <v>5</v>
      </c>
      <c r="AC7" s="11">
        <v>5</v>
      </c>
      <c r="AD7" s="11">
        <v>5</v>
      </c>
      <c r="AE7" s="11">
        <v>4</v>
      </c>
      <c r="AF7" s="11">
        <v>4</v>
      </c>
      <c r="AG7" s="11">
        <v>4</v>
      </c>
      <c r="AH7" s="11">
        <v>5</v>
      </c>
      <c r="AI7" s="43">
        <f t="shared" si="0"/>
        <v>152</v>
      </c>
      <c r="AK7" s="24"/>
      <c r="AL7" s="1"/>
      <c r="AM7" s="2"/>
      <c r="AN7" s="2"/>
      <c r="AO7" s="2"/>
      <c r="AQ7" s="24"/>
      <c r="AU7" s="7" t="s">
        <v>9</v>
      </c>
      <c r="AV7" s="7">
        <f aca="true" t="shared" si="1" ref="AV7:BE8">D13</f>
        <v>78</v>
      </c>
      <c r="AW7" s="7">
        <f t="shared" si="1"/>
        <v>85</v>
      </c>
      <c r="AX7" s="7">
        <f t="shared" si="1"/>
        <v>73</v>
      </c>
      <c r="AY7" s="7">
        <f t="shared" si="1"/>
        <v>96</v>
      </c>
      <c r="AZ7" s="7">
        <f t="shared" si="1"/>
        <v>93</v>
      </c>
      <c r="BA7" s="7">
        <f t="shared" si="1"/>
        <v>81</v>
      </c>
      <c r="BB7" s="7">
        <f t="shared" si="1"/>
        <v>77</v>
      </c>
      <c r="BC7" s="7">
        <f t="shared" si="1"/>
        <v>70</v>
      </c>
      <c r="BD7" s="7">
        <f t="shared" si="1"/>
        <v>77</v>
      </c>
      <c r="BE7" s="7">
        <f t="shared" si="1"/>
        <v>77</v>
      </c>
      <c r="BF7" s="7">
        <f aca="true" t="shared" si="2" ref="BF7:BO8">N13</f>
        <v>85</v>
      </c>
      <c r="BG7" s="7">
        <f t="shared" si="2"/>
        <v>92</v>
      </c>
      <c r="BH7" s="7">
        <f t="shared" si="2"/>
        <v>57</v>
      </c>
      <c r="BI7" s="7">
        <f t="shared" si="2"/>
        <v>93</v>
      </c>
      <c r="BJ7" s="7">
        <f t="shared" si="2"/>
        <v>86</v>
      </c>
      <c r="BK7" s="7">
        <f t="shared" si="2"/>
        <v>62</v>
      </c>
      <c r="BL7" s="7">
        <f t="shared" si="2"/>
        <v>74</v>
      </c>
      <c r="BM7" s="7">
        <f t="shared" si="2"/>
        <v>91</v>
      </c>
      <c r="BN7" s="7">
        <f t="shared" si="2"/>
        <v>99</v>
      </c>
      <c r="BO7" s="7">
        <f t="shared" si="2"/>
        <v>79</v>
      </c>
      <c r="BP7" s="7">
        <f aca="true" t="shared" si="3" ref="BP7:BY8">X13</f>
        <v>89</v>
      </c>
      <c r="BQ7" s="7">
        <f t="shared" si="3"/>
        <v>86</v>
      </c>
      <c r="BR7" s="7">
        <f t="shared" si="3"/>
        <v>81</v>
      </c>
      <c r="BS7" s="7">
        <f t="shared" si="3"/>
        <v>71</v>
      </c>
      <c r="BT7" s="7">
        <f t="shared" si="3"/>
        <v>102</v>
      </c>
      <c r="BU7" s="7">
        <f t="shared" si="3"/>
        <v>75</v>
      </c>
      <c r="BV7" s="7">
        <f t="shared" si="3"/>
        <v>92</v>
      </c>
      <c r="BW7" s="7">
        <f t="shared" si="3"/>
        <v>78</v>
      </c>
      <c r="BX7" s="7">
        <f t="shared" si="3"/>
        <v>81</v>
      </c>
      <c r="BY7" s="7">
        <f t="shared" si="3"/>
        <v>87</v>
      </c>
      <c r="BZ7" s="7">
        <f>AH13</f>
        <v>82</v>
      </c>
      <c r="CA7" s="8"/>
      <c r="CB7" s="8"/>
      <c r="CC7" s="8"/>
      <c r="CD7" s="8"/>
      <c r="CE7" s="8"/>
      <c r="CF7" s="8"/>
      <c r="CG7" s="8"/>
      <c r="CH7" s="8"/>
      <c r="CI7" s="8"/>
    </row>
    <row r="8" spans="1:87"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1"/>
      <c r="AM8" s="2"/>
      <c r="AN8" s="2"/>
      <c r="AO8" s="2"/>
      <c r="AQ8" s="24"/>
      <c r="AU8" s="7" t="s">
        <v>15</v>
      </c>
      <c r="AV8" s="7">
        <f t="shared" si="1"/>
        <v>46</v>
      </c>
      <c r="AW8" s="7">
        <f t="shared" si="1"/>
        <v>58</v>
      </c>
      <c r="AX8" s="7">
        <f t="shared" si="1"/>
        <v>54</v>
      </c>
      <c r="AY8" s="7">
        <f t="shared" si="1"/>
        <v>81</v>
      </c>
      <c r="AZ8" s="7">
        <f t="shared" si="1"/>
        <v>61</v>
      </c>
      <c r="BA8" s="7">
        <f t="shared" si="1"/>
        <v>76</v>
      </c>
      <c r="BB8" s="7">
        <f t="shared" si="1"/>
        <v>66</v>
      </c>
      <c r="BC8" s="7">
        <f t="shared" si="1"/>
        <v>74</v>
      </c>
      <c r="BD8" s="7">
        <f t="shared" si="1"/>
        <v>75</v>
      </c>
      <c r="BE8" s="7">
        <f t="shared" si="1"/>
        <v>66</v>
      </c>
      <c r="BF8" s="7">
        <f t="shared" si="2"/>
        <v>84</v>
      </c>
      <c r="BG8" s="7">
        <f t="shared" si="2"/>
        <v>95</v>
      </c>
      <c r="BH8" s="7">
        <f t="shared" si="2"/>
        <v>79</v>
      </c>
      <c r="BI8" s="7">
        <f t="shared" si="2"/>
        <v>78</v>
      </c>
      <c r="BJ8" s="7">
        <f t="shared" si="2"/>
        <v>74</v>
      </c>
      <c r="BK8" s="7">
        <f t="shared" si="2"/>
        <v>57</v>
      </c>
      <c r="BL8" s="7">
        <f t="shared" si="2"/>
        <v>71</v>
      </c>
      <c r="BM8" s="7">
        <f t="shared" si="2"/>
        <v>86</v>
      </c>
      <c r="BN8" s="7">
        <f t="shared" si="2"/>
        <v>80</v>
      </c>
      <c r="BO8" s="7">
        <f t="shared" si="2"/>
        <v>88</v>
      </c>
      <c r="BP8" s="7">
        <f t="shared" si="3"/>
        <v>79</v>
      </c>
      <c r="BQ8" s="7">
        <f t="shared" si="3"/>
        <v>69</v>
      </c>
      <c r="BR8" s="7">
        <f t="shared" si="3"/>
        <v>84</v>
      </c>
      <c r="BS8" s="7">
        <f t="shared" si="3"/>
        <v>58</v>
      </c>
      <c r="BT8" s="7">
        <f t="shared" si="3"/>
        <v>102</v>
      </c>
      <c r="BU8" s="7">
        <f t="shared" si="3"/>
        <v>82</v>
      </c>
      <c r="BV8" s="7">
        <f t="shared" si="3"/>
        <v>84</v>
      </c>
      <c r="BW8" s="7">
        <f t="shared" si="3"/>
        <v>72</v>
      </c>
      <c r="BX8" s="7">
        <f t="shared" si="3"/>
        <v>80</v>
      </c>
      <c r="BY8" s="7">
        <f t="shared" si="3"/>
        <v>62</v>
      </c>
      <c r="BZ8" s="7">
        <f>AH14</f>
        <v>66</v>
      </c>
      <c r="CA8" s="8"/>
      <c r="CB8" s="8"/>
      <c r="CC8" s="8"/>
      <c r="CD8" s="8"/>
      <c r="CE8" s="8"/>
      <c r="CF8" s="8"/>
      <c r="CG8" s="8"/>
      <c r="CH8" s="8"/>
      <c r="CI8" s="8"/>
    </row>
    <row r="9" spans="1:87" s="7" customFormat="1" ht="15" customHeight="1">
      <c r="A9" s="19"/>
      <c r="B9" s="25"/>
      <c r="C9" s="26" t="s">
        <v>12</v>
      </c>
      <c r="D9" s="28">
        <v>9</v>
      </c>
      <c r="E9" s="28">
        <v>5</v>
      </c>
      <c r="F9" s="28">
        <v>5</v>
      </c>
      <c r="G9" s="28">
        <v>7</v>
      </c>
      <c r="H9" s="28">
        <v>5</v>
      </c>
      <c r="I9" s="28">
        <v>4</v>
      </c>
      <c r="J9" s="28">
        <v>3</v>
      </c>
      <c r="K9" s="28">
        <v>3</v>
      </c>
      <c r="L9" s="28">
        <v>3</v>
      </c>
      <c r="M9" s="28">
        <v>4</v>
      </c>
      <c r="N9" s="28">
        <v>3</v>
      </c>
      <c r="O9" s="28">
        <v>3</v>
      </c>
      <c r="P9" s="28">
        <v>4</v>
      </c>
      <c r="Q9" s="28">
        <v>6</v>
      </c>
      <c r="R9" s="28">
        <v>5</v>
      </c>
      <c r="S9" s="28">
        <v>5</v>
      </c>
      <c r="T9" s="28">
        <v>6</v>
      </c>
      <c r="U9" s="28">
        <v>6</v>
      </c>
      <c r="V9" s="28">
        <v>8</v>
      </c>
      <c r="W9" s="28">
        <v>6</v>
      </c>
      <c r="X9" s="28">
        <v>5</v>
      </c>
      <c r="Y9" s="28">
        <v>6</v>
      </c>
      <c r="Z9" s="28">
        <v>8</v>
      </c>
      <c r="AA9" s="28">
        <v>8</v>
      </c>
      <c r="AB9" s="28">
        <v>6</v>
      </c>
      <c r="AC9" s="28">
        <v>9</v>
      </c>
      <c r="AD9" s="28">
        <v>8</v>
      </c>
      <c r="AE9" s="28">
        <v>6</v>
      </c>
      <c r="AF9" s="28">
        <v>8</v>
      </c>
      <c r="AG9" s="28">
        <v>6</v>
      </c>
      <c r="AH9" s="28">
        <v>7</v>
      </c>
      <c r="AI9" s="29">
        <f t="shared" si="0"/>
        <v>177</v>
      </c>
      <c r="AK9" s="24"/>
      <c r="AL9" s="1"/>
      <c r="AM9" s="2"/>
      <c r="AN9" s="2"/>
      <c r="AO9" s="2"/>
      <c r="AU9" s="7" t="s">
        <v>14</v>
      </c>
      <c r="AV9" s="7">
        <f aca="true" t="shared" si="4" ref="AV9:BZ9">D16</f>
        <v>162</v>
      </c>
      <c r="AW9" s="7">
        <f t="shared" si="4"/>
        <v>185</v>
      </c>
      <c r="AX9" s="7">
        <f t="shared" si="4"/>
        <v>184</v>
      </c>
      <c r="AY9" s="7">
        <f t="shared" si="4"/>
        <v>201</v>
      </c>
      <c r="AZ9" s="7">
        <f t="shared" si="4"/>
        <v>175</v>
      </c>
      <c r="BA9" s="7">
        <f t="shared" si="4"/>
        <v>161</v>
      </c>
      <c r="BB9" s="7">
        <f t="shared" si="4"/>
        <v>214</v>
      </c>
      <c r="BC9" s="7">
        <f t="shared" si="4"/>
        <v>207</v>
      </c>
      <c r="BD9" s="7">
        <f t="shared" si="4"/>
        <v>175</v>
      </c>
      <c r="BE9" s="7">
        <f t="shared" si="4"/>
        <v>188</v>
      </c>
      <c r="BF9" s="7">
        <f t="shared" si="4"/>
        <v>218</v>
      </c>
      <c r="BG9" s="7">
        <f t="shared" si="4"/>
        <v>187</v>
      </c>
      <c r="BH9" s="7">
        <f t="shared" si="4"/>
        <v>157</v>
      </c>
      <c r="BI9" s="7">
        <f t="shared" si="4"/>
        <v>153</v>
      </c>
      <c r="BJ9" s="7">
        <f t="shared" si="4"/>
        <v>176</v>
      </c>
      <c r="BK9" s="7">
        <f t="shared" si="4"/>
        <v>182</v>
      </c>
      <c r="BL9" s="7">
        <f t="shared" si="4"/>
        <v>160</v>
      </c>
      <c r="BM9" s="7">
        <f t="shared" si="4"/>
        <v>234</v>
      </c>
      <c r="BN9" s="7">
        <f t="shared" si="4"/>
        <v>192</v>
      </c>
      <c r="BO9" s="7">
        <f t="shared" si="4"/>
        <v>197</v>
      </c>
      <c r="BP9" s="7">
        <f t="shared" si="4"/>
        <v>201</v>
      </c>
      <c r="BQ9" s="7">
        <f t="shared" si="4"/>
        <v>193</v>
      </c>
      <c r="BR9" s="7">
        <f t="shared" si="4"/>
        <v>179</v>
      </c>
      <c r="BS9" s="7">
        <f t="shared" si="4"/>
        <v>185</v>
      </c>
      <c r="BT9" s="7">
        <f t="shared" si="4"/>
        <v>206</v>
      </c>
      <c r="BU9" s="7">
        <f t="shared" si="4"/>
        <v>199</v>
      </c>
      <c r="BV9" s="7">
        <f t="shared" si="4"/>
        <v>197</v>
      </c>
      <c r="BW9" s="7">
        <f t="shared" si="4"/>
        <v>157</v>
      </c>
      <c r="BX9" s="7">
        <f t="shared" si="4"/>
        <v>163</v>
      </c>
      <c r="BY9" s="7">
        <f t="shared" si="4"/>
        <v>173</v>
      </c>
      <c r="BZ9" s="7">
        <f t="shared" si="4"/>
        <v>180</v>
      </c>
      <c r="CA9" s="8"/>
      <c r="CB9" s="8"/>
      <c r="CC9" s="8"/>
      <c r="CD9" s="8"/>
      <c r="CE9" s="8"/>
      <c r="CF9" s="8"/>
      <c r="CG9" s="8"/>
      <c r="CH9" s="8"/>
      <c r="CI9" s="8"/>
    </row>
    <row r="10" spans="1:87"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1"/>
      <c r="AM10" s="2"/>
      <c r="AN10" s="2"/>
      <c r="AO10" s="2"/>
      <c r="AU10" s="7" t="s">
        <v>17</v>
      </c>
      <c r="AV10" s="7">
        <f aca="true" t="shared" si="5" ref="AV10:BZ10">D18</f>
        <v>57</v>
      </c>
      <c r="AW10" s="7">
        <f t="shared" si="5"/>
        <v>57</v>
      </c>
      <c r="AX10" s="7">
        <f t="shared" si="5"/>
        <v>68</v>
      </c>
      <c r="AY10" s="7">
        <f t="shared" si="5"/>
        <v>74</v>
      </c>
      <c r="AZ10" s="7">
        <f t="shared" si="5"/>
        <v>62</v>
      </c>
      <c r="BA10" s="7">
        <f t="shared" si="5"/>
        <v>65</v>
      </c>
      <c r="BB10" s="7">
        <f t="shared" si="5"/>
        <v>59</v>
      </c>
      <c r="BC10" s="7">
        <f t="shared" si="5"/>
        <v>55</v>
      </c>
      <c r="BD10" s="7">
        <f t="shared" si="5"/>
        <v>56</v>
      </c>
      <c r="BE10" s="7">
        <f t="shared" si="5"/>
        <v>56</v>
      </c>
      <c r="BF10" s="7">
        <f t="shared" si="5"/>
        <v>61</v>
      </c>
      <c r="BG10" s="7">
        <f t="shared" si="5"/>
        <v>55</v>
      </c>
      <c r="BH10" s="7">
        <f t="shared" si="5"/>
        <v>59</v>
      </c>
      <c r="BI10" s="7">
        <f t="shared" si="5"/>
        <v>57</v>
      </c>
      <c r="BJ10" s="7">
        <f t="shared" si="5"/>
        <v>68</v>
      </c>
      <c r="BK10" s="7">
        <f t="shared" si="5"/>
        <v>59</v>
      </c>
      <c r="BL10" s="7">
        <f t="shared" si="5"/>
        <v>43</v>
      </c>
      <c r="BM10" s="7">
        <f t="shared" si="5"/>
        <v>88</v>
      </c>
      <c r="BN10" s="7">
        <f t="shared" si="5"/>
        <v>70</v>
      </c>
      <c r="BO10" s="7">
        <f t="shared" si="5"/>
        <v>76</v>
      </c>
      <c r="BP10" s="7">
        <f t="shared" si="5"/>
        <v>65</v>
      </c>
      <c r="BQ10" s="7">
        <f t="shared" si="5"/>
        <v>71</v>
      </c>
      <c r="BR10" s="7">
        <f t="shared" si="5"/>
        <v>44</v>
      </c>
      <c r="BS10" s="7">
        <f t="shared" si="5"/>
        <v>59</v>
      </c>
      <c r="BT10" s="7">
        <f t="shared" si="5"/>
        <v>82</v>
      </c>
      <c r="BU10" s="7">
        <f t="shared" si="5"/>
        <v>67</v>
      </c>
      <c r="BV10" s="7">
        <f t="shared" si="5"/>
        <v>69</v>
      </c>
      <c r="BW10" s="7">
        <f t="shared" si="5"/>
        <v>60</v>
      </c>
      <c r="BX10" s="7">
        <f t="shared" si="5"/>
        <v>72</v>
      </c>
      <c r="BY10" s="7">
        <f t="shared" si="5"/>
        <v>62</v>
      </c>
      <c r="BZ10" s="7">
        <f t="shared" si="5"/>
        <v>53</v>
      </c>
      <c r="CA10" s="8"/>
      <c r="CB10" s="8"/>
      <c r="CC10" s="8"/>
      <c r="CD10" s="8"/>
      <c r="CE10" s="8"/>
      <c r="CF10" s="8"/>
      <c r="CG10" s="8"/>
      <c r="CH10" s="8"/>
      <c r="CI10" s="8"/>
    </row>
    <row r="11" spans="1:87" s="7" customFormat="1" ht="15" customHeight="1">
      <c r="A11" s="39"/>
      <c r="B11" s="40"/>
      <c r="C11" s="41" t="s">
        <v>12</v>
      </c>
      <c r="D11" s="11">
        <v>3</v>
      </c>
      <c r="E11" s="11">
        <v>4</v>
      </c>
      <c r="F11" s="11">
        <v>4</v>
      </c>
      <c r="G11" s="11">
        <v>4</v>
      </c>
      <c r="H11" s="11">
        <v>4</v>
      </c>
      <c r="I11" s="11">
        <v>5</v>
      </c>
      <c r="J11" s="11">
        <v>4</v>
      </c>
      <c r="K11" s="11">
        <v>5</v>
      </c>
      <c r="L11" s="11">
        <v>5</v>
      </c>
      <c r="M11" s="11">
        <v>4</v>
      </c>
      <c r="N11" s="11">
        <v>5</v>
      </c>
      <c r="O11" s="11">
        <v>1</v>
      </c>
      <c r="P11" s="11">
        <v>2</v>
      </c>
      <c r="Q11" s="11">
        <v>2</v>
      </c>
      <c r="R11" s="11">
        <v>3</v>
      </c>
      <c r="S11" s="11">
        <v>3</v>
      </c>
      <c r="T11" s="11">
        <v>3</v>
      </c>
      <c r="U11" s="11">
        <v>1</v>
      </c>
      <c r="V11" s="11">
        <v>2</v>
      </c>
      <c r="W11" s="11">
        <v>2</v>
      </c>
      <c r="X11" s="11">
        <v>3</v>
      </c>
      <c r="Y11" s="11">
        <v>4</v>
      </c>
      <c r="Z11" s="11">
        <v>2</v>
      </c>
      <c r="AA11" s="11">
        <v>2</v>
      </c>
      <c r="AB11" s="11">
        <v>4</v>
      </c>
      <c r="AC11" s="11">
        <v>3</v>
      </c>
      <c r="AD11" s="11">
        <v>2</v>
      </c>
      <c r="AE11" s="11">
        <v>2</v>
      </c>
      <c r="AF11" s="11">
        <v>3</v>
      </c>
      <c r="AG11" s="11">
        <v>1</v>
      </c>
      <c r="AH11" s="11">
        <v>2</v>
      </c>
      <c r="AI11" s="43">
        <f t="shared" si="0"/>
        <v>94</v>
      </c>
      <c r="AK11" s="24"/>
      <c r="AL11" s="1"/>
      <c r="AM11" s="2"/>
      <c r="AN11" s="2"/>
      <c r="AO11" s="2"/>
      <c r="AU11" s="7" t="s">
        <v>19</v>
      </c>
      <c r="AV11" s="7">
        <f aca="true" t="shared" si="6" ref="AV11:BZ11">SUM(D20,D21,D23,D24)</f>
        <v>202</v>
      </c>
      <c r="AW11" s="7">
        <f t="shared" si="6"/>
        <v>153</v>
      </c>
      <c r="AX11" s="7">
        <f t="shared" si="6"/>
        <v>180</v>
      </c>
      <c r="AY11" s="7">
        <f t="shared" si="6"/>
        <v>250</v>
      </c>
      <c r="AZ11" s="7">
        <f t="shared" si="6"/>
        <v>224</v>
      </c>
      <c r="BA11" s="7">
        <f t="shared" si="6"/>
        <v>200</v>
      </c>
      <c r="BB11" s="7">
        <f t="shared" si="6"/>
        <v>166</v>
      </c>
      <c r="BC11" s="7">
        <f t="shared" si="6"/>
        <v>186</v>
      </c>
      <c r="BD11" s="7">
        <f t="shared" si="6"/>
        <v>195</v>
      </c>
      <c r="BE11" s="7">
        <f t="shared" si="6"/>
        <v>202</v>
      </c>
      <c r="BF11" s="7">
        <f t="shared" si="6"/>
        <v>211</v>
      </c>
      <c r="BG11" s="7">
        <f t="shared" si="6"/>
        <v>241</v>
      </c>
      <c r="BH11" s="7">
        <f t="shared" si="6"/>
        <v>171</v>
      </c>
      <c r="BI11" s="7">
        <f t="shared" si="6"/>
        <v>211</v>
      </c>
      <c r="BJ11" s="7">
        <f t="shared" si="6"/>
        <v>215</v>
      </c>
      <c r="BK11" s="7">
        <f t="shared" si="6"/>
        <v>187</v>
      </c>
      <c r="BL11" s="7">
        <f t="shared" si="6"/>
        <v>150</v>
      </c>
      <c r="BM11" s="7">
        <f t="shared" si="6"/>
        <v>259</v>
      </c>
      <c r="BN11" s="7">
        <f t="shared" si="6"/>
        <v>224</v>
      </c>
      <c r="BO11" s="7">
        <f t="shared" si="6"/>
        <v>225</v>
      </c>
      <c r="BP11" s="7">
        <f t="shared" si="6"/>
        <v>228</v>
      </c>
      <c r="BQ11" s="7">
        <f t="shared" si="6"/>
        <v>199</v>
      </c>
      <c r="BR11" s="7">
        <f t="shared" si="6"/>
        <v>168</v>
      </c>
      <c r="BS11" s="7">
        <f t="shared" si="6"/>
        <v>163</v>
      </c>
      <c r="BT11" s="7">
        <f t="shared" si="6"/>
        <v>265</v>
      </c>
      <c r="BU11" s="7">
        <f t="shared" si="6"/>
        <v>202</v>
      </c>
      <c r="BV11" s="7">
        <f t="shared" si="6"/>
        <v>191</v>
      </c>
      <c r="BW11" s="7">
        <f t="shared" si="6"/>
        <v>182</v>
      </c>
      <c r="BX11" s="7">
        <f t="shared" si="6"/>
        <v>175</v>
      </c>
      <c r="BY11" s="7">
        <f t="shared" si="6"/>
        <v>187</v>
      </c>
      <c r="BZ11" s="7">
        <f t="shared" si="6"/>
        <v>186</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1"/>
      <c r="AM12" s="2"/>
      <c r="AN12" s="2"/>
      <c r="AO12" s="2"/>
      <c r="AU12" s="7" t="s">
        <v>21</v>
      </c>
      <c r="AV12" s="7">
        <f aca="true" t="shared" si="7" ref="AV12:BZ12">SUM(D25,D26)</f>
        <v>33</v>
      </c>
      <c r="AW12" s="7">
        <f t="shared" si="7"/>
        <v>25</v>
      </c>
      <c r="AX12" s="7">
        <f t="shared" si="7"/>
        <v>22</v>
      </c>
      <c r="AY12" s="7">
        <f t="shared" si="7"/>
        <v>34</v>
      </c>
      <c r="AZ12" s="7">
        <f t="shared" si="7"/>
        <v>35</v>
      </c>
      <c r="BA12" s="7">
        <f t="shared" si="7"/>
        <v>35</v>
      </c>
      <c r="BB12" s="7">
        <f t="shared" si="7"/>
        <v>34</v>
      </c>
      <c r="BC12" s="7">
        <f t="shared" si="7"/>
        <v>24</v>
      </c>
      <c r="BD12" s="7">
        <f t="shared" si="7"/>
        <v>31</v>
      </c>
      <c r="BE12" s="7">
        <f t="shared" si="7"/>
        <v>19</v>
      </c>
      <c r="BF12" s="7">
        <f t="shared" si="7"/>
        <v>26</v>
      </c>
      <c r="BG12" s="7">
        <f t="shared" si="7"/>
        <v>42</v>
      </c>
      <c r="BH12" s="7">
        <f t="shared" si="7"/>
        <v>31</v>
      </c>
      <c r="BI12" s="7">
        <f t="shared" si="7"/>
        <v>31</v>
      </c>
      <c r="BJ12" s="7">
        <f t="shared" si="7"/>
        <v>40</v>
      </c>
      <c r="BK12" s="7">
        <f t="shared" si="7"/>
        <v>30</v>
      </c>
      <c r="BL12" s="7">
        <f t="shared" si="7"/>
        <v>25</v>
      </c>
      <c r="BM12" s="7">
        <f t="shared" si="7"/>
        <v>28</v>
      </c>
      <c r="BN12" s="7">
        <f t="shared" si="7"/>
        <v>38</v>
      </c>
      <c r="BO12" s="7">
        <f t="shared" si="7"/>
        <v>27</v>
      </c>
      <c r="BP12" s="7">
        <f t="shared" si="7"/>
        <v>36</v>
      </c>
      <c r="BQ12" s="7">
        <f t="shared" si="7"/>
        <v>34</v>
      </c>
      <c r="BR12" s="7">
        <f t="shared" si="7"/>
        <v>27</v>
      </c>
      <c r="BS12" s="7">
        <f t="shared" si="7"/>
        <v>28</v>
      </c>
      <c r="BT12" s="7">
        <f t="shared" si="7"/>
        <v>47</v>
      </c>
      <c r="BU12" s="7">
        <f t="shared" si="7"/>
        <v>34</v>
      </c>
      <c r="BV12" s="7">
        <f t="shared" si="7"/>
        <v>41</v>
      </c>
      <c r="BW12" s="7">
        <f t="shared" si="7"/>
        <v>24</v>
      </c>
      <c r="BX12" s="7">
        <f t="shared" si="7"/>
        <v>39</v>
      </c>
      <c r="BY12" s="7">
        <f t="shared" si="7"/>
        <v>21</v>
      </c>
      <c r="BZ12" s="7">
        <f t="shared" si="7"/>
        <v>34</v>
      </c>
      <c r="CA12" s="8"/>
      <c r="CB12" s="8"/>
      <c r="CC12" s="8"/>
      <c r="CD12" s="8"/>
      <c r="CE12" s="8"/>
      <c r="CF12" s="8"/>
      <c r="CG12" s="8"/>
      <c r="CH12" s="8"/>
      <c r="CI12" s="8"/>
    </row>
    <row r="13" spans="1:87" s="7" customFormat="1" ht="15" customHeight="1">
      <c r="A13" s="219" t="s">
        <v>9</v>
      </c>
      <c r="B13" s="219"/>
      <c r="C13" s="47"/>
      <c r="D13" s="69">
        <v>78</v>
      </c>
      <c r="E13" s="69">
        <v>85</v>
      </c>
      <c r="F13" s="69">
        <v>73</v>
      </c>
      <c r="G13" s="69">
        <v>96</v>
      </c>
      <c r="H13" s="69">
        <v>93</v>
      </c>
      <c r="I13" s="69">
        <v>81</v>
      </c>
      <c r="J13" s="69">
        <v>77</v>
      </c>
      <c r="K13" s="69">
        <v>70</v>
      </c>
      <c r="L13" s="69">
        <v>77</v>
      </c>
      <c r="M13" s="69">
        <v>77</v>
      </c>
      <c r="N13" s="69">
        <v>85</v>
      </c>
      <c r="O13" s="69">
        <v>92</v>
      </c>
      <c r="P13" s="69">
        <v>57</v>
      </c>
      <c r="Q13" s="69">
        <v>93</v>
      </c>
      <c r="R13" s="69">
        <v>86</v>
      </c>
      <c r="S13" s="69">
        <v>62</v>
      </c>
      <c r="T13" s="69">
        <v>74</v>
      </c>
      <c r="U13" s="69">
        <v>91</v>
      </c>
      <c r="V13" s="69">
        <v>99</v>
      </c>
      <c r="W13" s="69">
        <v>79</v>
      </c>
      <c r="X13" s="69">
        <v>89</v>
      </c>
      <c r="Y13" s="69">
        <v>86</v>
      </c>
      <c r="Z13" s="69">
        <v>81</v>
      </c>
      <c r="AA13" s="69">
        <v>71</v>
      </c>
      <c r="AB13" s="69">
        <v>102</v>
      </c>
      <c r="AC13" s="69">
        <v>75</v>
      </c>
      <c r="AD13" s="69">
        <v>92</v>
      </c>
      <c r="AE13" s="69">
        <v>78</v>
      </c>
      <c r="AF13" s="69">
        <v>81</v>
      </c>
      <c r="AG13" s="69">
        <v>87</v>
      </c>
      <c r="AH13" s="69">
        <v>82</v>
      </c>
      <c r="AI13" s="51">
        <f aca="true" t="shared" si="8" ref="AI13:AI27">SUM(D13:AH13)</f>
        <v>2549</v>
      </c>
      <c r="AK13" s="107"/>
      <c r="AL13" s="1"/>
      <c r="AM13" s="2"/>
      <c r="AN13" s="2"/>
      <c r="AO13" s="2"/>
      <c r="AU13" s="7" t="s">
        <v>22</v>
      </c>
      <c r="AV13" s="7">
        <f aca="true" t="shared" si="9" ref="AV13:BZ13">D27</f>
        <v>108</v>
      </c>
      <c r="AW13" s="7">
        <f t="shared" si="9"/>
        <v>109</v>
      </c>
      <c r="AX13" s="7">
        <f t="shared" si="9"/>
        <v>119</v>
      </c>
      <c r="AY13" s="7">
        <f t="shared" si="9"/>
        <v>104</v>
      </c>
      <c r="AZ13" s="7">
        <f t="shared" si="9"/>
        <v>105</v>
      </c>
      <c r="BA13" s="7">
        <f t="shared" si="9"/>
        <v>113</v>
      </c>
      <c r="BB13" s="7">
        <f t="shared" si="9"/>
        <v>153</v>
      </c>
      <c r="BC13" s="7">
        <f t="shared" si="9"/>
        <v>141</v>
      </c>
      <c r="BD13" s="7">
        <f t="shared" si="9"/>
        <v>124</v>
      </c>
      <c r="BE13" s="7">
        <f t="shared" si="9"/>
        <v>150</v>
      </c>
      <c r="BF13" s="7">
        <f t="shared" si="9"/>
        <v>110</v>
      </c>
      <c r="BG13" s="7">
        <f t="shared" si="9"/>
        <v>124</v>
      </c>
      <c r="BH13" s="7">
        <f t="shared" si="9"/>
        <v>111</v>
      </c>
      <c r="BI13" s="7">
        <f t="shared" si="9"/>
        <v>104</v>
      </c>
      <c r="BJ13" s="7">
        <f t="shared" si="9"/>
        <v>102</v>
      </c>
      <c r="BK13" s="7">
        <f t="shared" si="9"/>
        <v>109</v>
      </c>
      <c r="BL13" s="7">
        <f t="shared" si="9"/>
        <v>126</v>
      </c>
      <c r="BM13" s="7">
        <f t="shared" si="9"/>
        <v>99</v>
      </c>
      <c r="BN13" s="7">
        <f t="shared" si="9"/>
        <v>129</v>
      </c>
      <c r="BO13" s="7">
        <f t="shared" si="9"/>
        <v>108</v>
      </c>
      <c r="BP13" s="7">
        <f t="shared" si="9"/>
        <v>99</v>
      </c>
      <c r="BQ13" s="7">
        <f t="shared" si="9"/>
        <v>104</v>
      </c>
      <c r="BR13" s="7">
        <f t="shared" si="9"/>
        <v>123</v>
      </c>
      <c r="BS13" s="7">
        <f t="shared" si="9"/>
        <v>106</v>
      </c>
      <c r="BT13" s="7">
        <f t="shared" si="9"/>
        <v>98</v>
      </c>
      <c r="BU13" s="7">
        <f t="shared" si="9"/>
        <v>99</v>
      </c>
      <c r="BV13" s="7">
        <f t="shared" si="9"/>
        <v>101</v>
      </c>
      <c r="BW13" s="7">
        <f t="shared" si="9"/>
        <v>105</v>
      </c>
      <c r="BX13" s="7">
        <f t="shared" si="9"/>
        <v>103</v>
      </c>
      <c r="BY13" s="7">
        <f t="shared" si="9"/>
        <v>91</v>
      </c>
      <c r="BZ13" s="7">
        <f t="shared" si="9"/>
        <v>129</v>
      </c>
      <c r="CA13" s="8"/>
      <c r="CB13" s="8"/>
      <c r="CC13" s="8"/>
      <c r="CD13" s="8"/>
      <c r="CE13" s="8"/>
      <c r="CF13" s="8"/>
      <c r="CG13" s="8"/>
      <c r="CH13" s="8"/>
      <c r="CI13" s="8"/>
    </row>
    <row r="14" spans="1:87" s="7" customFormat="1" ht="15" customHeight="1">
      <c r="A14" s="220" t="s">
        <v>15</v>
      </c>
      <c r="B14" s="220"/>
      <c r="C14" s="52"/>
      <c r="D14" s="54">
        <v>46</v>
      </c>
      <c r="E14" s="54">
        <v>58</v>
      </c>
      <c r="F14" s="54">
        <v>54</v>
      </c>
      <c r="G14" s="54">
        <v>81</v>
      </c>
      <c r="H14" s="54">
        <v>61</v>
      </c>
      <c r="I14" s="54">
        <v>76</v>
      </c>
      <c r="J14" s="54">
        <v>66</v>
      </c>
      <c r="K14" s="54">
        <v>74</v>
      </c>
      <c r="L14" s="54">
        <v>75</v>
      </c>
      <c r="M14" s="54">
        <v>66</v>
      </c>
      <c r="N14" s="54">
        <v>84</v>
      </c>
      <c r="O14" s="54">
        <v>95</v>
      </c>
      <c r="P14" s="54">
        <v>79</v>
      </c>
      <c r="Q14" s="54">
        <v>78</v>
      </c>
      <c r="R14" s="54">
        <v>74</v>
      </c>
      <c r="S14" s="54">
        <v>57</v>
      </c>
      <c r="T14" s="54">
        <v>71</v>
      </c>
      <c r="U14" s="54">
        <v>86</v>
      </c>
      <c r="V14" s="54">
        <v>80</v>
      </c>
      <c r="W14" s="54">
        <v>88</v>
      </c>
      <c r="X14" s="54">
        <v>79</v>
      </c>
      <c r="Y14" s="54">
        <v>69</v>
      </c>
      <c r="Z14" s="54">
        <v>84</v>
      </c>
      <c r="AA14" s="54">
        <v>58</v>
      </c>
      <c r="AB14" s="54">
        <v>102</v>
      </c>
      <c r="AC14" s="54">
        <v>82</v>
      </c>
      <c r="AD14" s="54">
        <v>84</v>
      </c>
      <c r="AE14" s="54">
        <v>72</v>
      </c>
      <c r="AF14" s="54">
        <v>80</v>
      </c>
      <c r="AG14" s="54">
        <v>62</v>
      </c>
      <c r="AH14" s="54">
        <v>66</v>
      </c>
      <c r="AI14" s="56">
        <f t="shared" si="8"/>
        <v>2287</v>
      </c>
      <c r="AK14" s="107"/>
      <c r="AL14" s="1"/>
      <c r="AM14" s="2"/>
      <c r="AN14" s="2"/>
      <c r="AO14" s="2"/>
      <c r="CA14" s="8"/>
      <c r="CB14" s="8"/>
      <c r="CC14" s="8"/>
      <c r="CD14" s="8"/>
      <c r="CE14" s="8"/>
      <c r="CF14" s="8"/>
      <c r="CG14" s="8"/>
      <c r="CH14" s="8"/>
      <c r="CI14" s="8"/>
    </row>
    <row r="15" spans="1:87" s="7" customFormat="1" ht="15" customHeight="1">
      <c r="A15" s="212" t="s">
        <v>14</v>
      </c>
      <c r="B15" s="57" t="s">
        <v>23</v>
      </c>
      <c r="C15" s="58"/>
      <c r="D15" s="60">
        <v>198</v>
      </c>
      <c r="E15" s="60">
        <v>214</v>
      </c>
      <c r="F15" s="60">
        <v>218</v>
      </c>
      <c r="G15" s="60">
        <v>240</v>
      </c>
      <c r="H15" s="60">
        <v>203</v>
      </c>
      <c r="I15" s="60">
        <v>197</v>
      </c>
      <c r="J15" s="32">
        <v>260</v>
      </c>
      <c r="K15" s="32">
        <v>255</v>
      </c>
      <c r="L15" s="32">
        <v>198</v>
      </c>
      <c r="M15" s="32">
        <v>227</v>
      </c>
      <c r="N15" s="32">
        <v>253</v>
      </c>
      <c r="O15" s="32">
        <v>220</v>
      </c>
      <c r="P15" s="32">
        <v>200</v>
      </c>
      <c r="Q15" s="32">
        <v>183</v>
      </c>
      <c r="R15" s="32">
        <v>21</v>
      </c>
      <c r="S15" s="32">
        <v>210</v>
      </c>
      <c r="T15" s="32">
        <v>181</v>
      </c>
      <c r="U15" s="32">
        <v>290</v>
      </c>
      <c r="V15" s="60">
        <v>223</v>
      </c>
      <c r="W15" s="60">
        <v>230</v>
      </c>
      <c r="X15" s="60">
        <v>241</v>
      </c>
      <c r="Y15" s="32">
        <v>237</v>
      </c>
      <c r="Z15" s="32">
        <v>229</v>
      </c>
      <c r="AA15" s="60">
        <v>241</v>
      </c>
      <c r="AB15" s="60">
        <v>244</v>
      </c>
      <c r="AC15" s="32">
        <v>237</v>
      </c>
      <c r="AD15" s="32">
        <v>244</v>
      </c>
      <c r="AE15" s="32">
        <v>192</v>
      </c>
      <c r="AF15" s="32">
        <v>213</v>
      </c>
      <c r="AG15" s="32">
        <v>213</v>
      </c>
      <c r="AH15" s="32">
        <v>202</v>
      </c>
      <c r="AI15" s="33">
        <f t="shared" si="8"/>
        <v>6714</v>
      </c>
      <c r="AK15" s="107"/>
      <c r="AL15" s="1"/>
      <c r="AM15" s="2"/>
      <c r="AN15" s="2"/>
      <c r="AO15" s="2"/>
      <c r="CA15" s="8"/>
      <c r="CB15" s="8"/>
      <c r="CC15" s="8"/>
      <c r="CD15" s="8"/>
      <c r="CE15" s="8"/>
      <c r="CF15" s="8"/>
      <c r="CG15" s="8"/>
      <c r="CH15" s="8"/>
      <c r="CI15" s="8"/>
    </row>
    <row r="16" spans="1:87" s="7" customFormat="1" ht="15" customHeight="1">
      <c r="A16" s="212"/>
      <c r="B16" s="61" t="s">
        <v>24</v>
      </c>
      <c r="C16" s="62"/>
      <c r="D16" s="28">
        <v>162</v>
      </c>
      <c r="E16" s="28">
        <v>185</v>
      </c>
      <c r="F16" s="28">
        <v>184</v>
      </c>
      <c r="G16" s="28">
        <v>201</v>
      </c>
      <c r="H16" s="28">
        <v>175</v>
      </c>
      <c r="I16" s="28">
        <v>161</v>
      </c>
      <c r="J16" s="28">
        <v>214</v>
      </c>
      <c r="K16" s="28">
        <v>207</v>
      </c>
      <c r="L16" s="28">
        <v>175</v>
      </c>
      <c r="M16" s="28">
        <v>188</v>
      </c>
      <c r="N16" s="28">
        <v>218</v>
      </c>
      <c r="O16" s="28">
        <v>187</v>
      </c>
      <c r="P16" s="28">
        <v>157</v>
      </c>
      <c r="Q16" s="28">
        <v>153</v>
      </c>
      <c r="R16" s="28">
        <v>176</v>
      </c>
      <c r="S16" s="28">
        <v>182</v>
      </c>
      <c r="T16" s="28">
        <v>160</v>
      </c>
      <c r="U16" s="28">
        <v>234</v>
      </c>
      <c r="V16" s="28">
        <v>192</v>
      </c>
      <c r="W16" s="28">
        <v>197</v>
      </c>
      <c r="X16" s="28">
        <v>201</v>
      </c>
      <c r="Y16" s="69">
        <v>193</v>
      </c>
      <c r="Z16" s="69">
        <v>179</v>
      </c>
      <c r="AA16" s="28">
        <v>185</v>
      </c>
      <c r="AB16" s="28">
        <v>206</v>
      </c>
      <c r="AC16" s="69">
        <v>199</v>
      </c>
      <c r="AD16" s="69">
        <v>197</v>
      </c>
      <c r="AE16" s="69">
        <v>157</v>
      </c>
      <c r="AF16" s="69">
        <v>163</v>
      </c>
      <c r="AG16" s="69">
        <v>173</v>
      </c>
      <c r="AH16" s="69">
        <v>180</v>
      </c>
      <c r="AI16" s="29">
        <f t="shared" si="8"/>
        <v>5741</v>
      </c>
      <c r="AK16" s="107"/>
      <c r="AL16" s="1"/>
      <c r="AM16" s="2"/>
      <c r="AN16" s="2"/>
      <c r="AO16" s="2"/>
      <c r="CA16" s="8"/>
      <c r="CB16" s="8"/>
      <c r="CC16" s="8"/>
      <c r="CD16" s="8"/>
      <c r="CE16" s="8"/>
      <c r="CF16" s="8"/>
      <c r="CG16" s="8"/>
      <c r="CH16" s="8"/>
      <c r="CI16" s="8"/>
    </row>
    <row r="17" spans="1:87" s="7" customFormat="1" ht="15" customHeight="1">
      <c r="A17" s="212" t="s">
        <v>17</v>
      </c>
      <c r="B17" s="57" t="s">
        <v>23</v>
      </c>
      <c r="C17" s="58"/>
      <c r="D17" s="60">
        <v>58</v>
      </c>
      <c r="E17" s="60">
        <v>57</v>
      </c>
      <c r="F17" s="60">
        <v>71</v>
      </c>
      <c r="G17" s="60">
        <v>74</v>
      </c>
      <c r="H17" s="60">
        <v>73</v>
      </c>
      <c r="I17" s="60">
        <v>65</v>
      </c>
      <c r="J17" s="32">
        <v>61</v>
      </c>
      <c r="K17" s="32">
        <v>55</v>
      </c>
      <c r="L17" s="32">
        <v>56</v>
      </c>
      <c r="M17" s="32">
        <v>56</v>
      </c>
      <c r="N17" s="32">
        <v>61</v>
      </c>
      <c r="O17" s="32">
        <v>64</v>
      </c>
      <c r="P17" s="32">
        <v>60</v>
      </c>
      <c r="Q17" s="32">
        <v>61</v>
      </c>
      <c r="R17" s="32">
        <v>71</v>
      </c>
      <c r="S17" s="32">
        <v>60</v>
      </c>
      <c r="T17" s="32">
        <v>44</v>
      </c>
      <c r="U17" s="32">
        <v>89</v>
      </c>
      <c r="V17" s="32">
        <v>70</v>
      </c>
      <c r="W17" s="32">
        <v>76</v>
      </c>
      <c r="X17" s="32">
        <v>69</v>
      </c>
      <c r="Y17" s="32">
        <v>71</v>
      </c>
      <c r="Z17" s="32">
        <v>46</v>
      </c>
      <c r="AA17" s="32">
        <v>66</v>
      </c>
      <c r="AB17" s="60">
        <v>84</v>
      </c>
      <c r="AC17" s="60">
        <v>69</v>
      </c>
      <c r="AD17" s="60">
        <v>71</v>
      </c>
      <c r="AE17" s="60">
        <v>60</v>
      </c>
      <c r="AF17" s="60">
        <v>73</v>
      </c>
      <c r="AG17" s="60">
        <v>62</v>
      </c>
      <c r="AH17" s="60">
        <v>54</v>
      </c>
      <c r="AI17" s="33">
        <f t="shared" si="8"/>
        <v>2007</v>
      </c>
      <c r="AK17" s="107"/>
      <c r="AL17" s="1"/>
      <c r="AM17" s="2"/>
      <c r="AN17" s="2"/>
      <c r="AO17" s="2"/>
      <c r="CA17" s="8"/>
      <c r="CB17" s="8"/>
      <c r="CC17" s="8"/>
      <c r="CD17" s="8"/>
      <c r="CE17" s="8"/>
      <c r="CF17" s="8"/>
      <c r="CG17" s="8"/>
      <c r="CH17" s="8"/>
      <c r="CI17" s="8"/>
    </row>
    <row r="18" spans="1:87" s="7" customFormat="1" ht="15" customHeight="1">
      <c r="A18" s="212"/>
      <c r="B18" s="61" t="s">
        <v>24</v>
      </c>
      <c r="C18" s="62"/>
      <c r="D18" s="28">
        <v>57</v>
      </c>
      <c r="E18" s="28">
        <v>57</v>
      </c>
      <c r="F18" s="28">
        <v>68</v>
      </c>
      <c r="G18" s="28">
        <v>74</v>
      </c>
      <c r="H18" s="28">
        <v>62</v>
      </c>
      <c r="I18" s="28">
        <v>65</v>
      </c>
      <c r="J18" s="28">
        <v>59</v>
      </c>
      <c r="K18" s="28">
        <v>55</v>
      </c>
      <c r="L18" s="28">
        <v>56</v>
      </c>
      <c r="M18" s="28">
        <v>56</v>
      </c>
      <c r="N18" s="28">
        <v>61</v>
      </c>
      <c r="O18" s="28">
        <v>55</v>
      </c>
      <c r="P18" s="28">
        <v>59</v>
      </c>
      <c r="Q18" s="28">
        <v>57</v>
      </c>
      <c r="R18" s="28">
        <v>68</v>
      </c>
      <c r="S18" s="28">
        <v>59</v>
      </c>
      <c r="T18" s="28">
        <v>43</v>
      </c>
      <c r="U18" s="28">
        <v>88</v>
      </c>
      <c r="V18" s="28">
        <v>70</v>
      </c>
      <c r="W18" s="28">
        <v>76</v>
      </c>
      <c r="X18" s="28">
        <v>65</v>
      </c>
      <c r="Y18" s="28">
        <v>71</v>
      </c>
      <c r="Z18" s="28">
        <v>44</v>
      </c>
      <c r="AA18" s="28">
        <v>59</v>
      </c>
      <c r="AB18" s="28">
        <v>82</v>
      </c>
      <c r="AC18" s="28">
        <v>67</v>
      </c>
      <c r="AD18" s="28">
        <v>69</v>
      </c>
      <c r="AE18" s="28">
        <v>60</v>
      </c>
      <c r="AF18" s="28">
        <v>72</v>
      </c>
      <c r="AG18" s="28">
        <v>62</v>
      </c>
      <c r="AH18" s="28">
        <v>53</v>
      </c>
      <c r="AI18" s="29">
        <f t="shared" si="8"/>
        <v>1949</v>
      </c>
      <c r="AK18" s="107"/>
      <c r="AL18" s="1"/>
      <c r="AM18" s="2"/>
      <c r="AN18" s="2"/>
      <c r="AO18" s="2"/>
      <c r="CA18" s="8"/>
      <c r="CB18" s="8"/>
      <c r="CC18" s="8"/>
      <c r="CD18" s="8"/>
      <c r="CE18" s="8"/>
      <c r="CF18" s="8"/>
      <c r="CG18" s="8"/>
      <c r="CH18" s="8"/>
      <c r="CI18" s="8"/>
    </row>
    <row r="19" spans="1:87" s="7" customFormat="1" ht="15" customHeight="1">
      <c r="A19" s="64" t="s">
        <v>19</v>
      </c>
      <c r="B19" s="65" t="s">
        <v>25</v>
      </c>
      <c r="C19" s="58" t="s">
        <v>23</v>
      </c>
      <c r="D19" s="32">
        <v>69</v>
      </c>
      <c r="E19" s="32">
        <v>51</v>
      </c>
      <c r="F19" s="32">
        <v>71</v>
      </c>
      <c r="G19" s="32">
        <v>76</v>
      </c>
      <c r="H19" s="32">
        <v>74</v>
      </c>
      <c r="I19" s="32">
        <v>47</v>
      </c>
      <c r="J19" s="32">
        <v>60</v>
      </c>
      <c r="K19" s="32">
        <v>78</v>
      </c>
      <c r="L19" s="32">
        <v>82</v>
      </c>
      <c r="M19" s="32">
        <v>83</v>
      </c>
      <c r="N19" s="32">
        <v>75</v>
      </c>
      <c r="O19" s="32">
        <v>83</v>
      </c>
      <c r="P19" s="32">
        <v>41</v>
      </c>
      <c r="Q19" s="32">
        <v>56</v>
      </c>
      <c r="R19" s="32">
        <v>48</v>
      </c>
      <c r="S19" s="32">
        <v>75</v>
      </c>
      <c r="T19" s="32">
        <v>56</v>
      </c>
      <c r="U19" s="32">
        <v>81</v>
      </c>
      <c r="V19" s="32">
        <v>62</v>
      </c>
      <c r="W19" s="32">
        <v>72</v>
      </c>
      <c r="X19" s="32">
        <v>69</v>
      </c>
      <c r="Y19" s="32">
        <v>44</v>
      </c>
      <c r="Z19" s="32">
        <v>61</v>
      </c>
      <c r="AA19" s="32">
        <v>45</v>
      </c>
      <c r="AB19" s="32">
        <v>88</v>
      </c>
      <c r="AC19" s="32">
        <v>51</v>
      </c>
      <c r="AD19" s="32">
        <v>49</v>
      </c>
      <c r="AE19" s="32">
        <v>49</v>
      </c>
      <c r="AF19" s="32">
        <v>45</v>
      </c>
      <c r="AG19" s="32">
        <v>60</v>
      </c>
      <c r="AH19" s="32">
        <v>63</v>
      </c>
      <c r="AI19" s="33">
        <f t="shared" si="8"/>
        <v>1964</v>
      </c>
      <c r="AK19" s="107"/>
      <c r="AL19" s="1"/>
      <c r="AM19" s="2"/>
      <c r="AN19" s="2"/>
      <c r="AO19" s="2"/>
      <c r="CA19" s="8"/>
      <c r="CB19" s="8"/>
      <c r="CC19" s="8"/>
      <c r="CD19" s="8"/>
      <c r="CE19" s="8"/>
      <c r="CF19" s="8"/>
      <c r="CG19" s="8"/>
      <c r="CH19" s="8"/>
      <c r="CI19" s="8"/>
    </row>
    <row r="20" spans="1:87" s="7" customFormat="1" ht="15" customHeight="1">
      <c r="A20" s="67"/>
      <c r="B20" s="61"/>
      <c r="C20" s="62" t="s">
        <v>24</v>
      </c>
      <c r="D20" s="69">
        <v>68</v>
      </c>
      <c r="E20" s="69">
        <v>51</v>
      </c>
      <c r="F20" s="69">
        <v>70</v>
      </c>
      <c r="G20" s="69">
        <v>73</v>
      </c>
      <c r="H20" s="69">
        <v>74</v>
      </c>
      <c r="I20" s="28">
        <v>47</v>
      </c>
      <c r="J20" s="28">
        <v>59</v>
      </c>
      <c r="K20" s="28">
        <v>77</v>
      </c>
      <c r="L20" s="28">
        <v>79</v>
      </c>
      <c r="M20" s="28">
        <v>83</v>
      </c>
      <c r="N20" s="28">
        <v>75</v>
      </c>
      <c r="O20" s="28">
        <v>78</v>
      </c>
      <c r="P20" s="28">
        <v>39</v>
      </c>
      <c r="Q20" s="28">
        <v>56</v>
      </c>
      <c r="R20" s="28">
        <v>47</v>
      </c>
      <c r="S20" s="28">
        <v>75</v>
      </c>
      <c r="T20" s="69">
        <v>56</v>
      </c>
      <c r="U20" s="69">
        <v>81</v>
      </c>
      <c r="V20" s="69">
        <v>61</v>
      </c>
      <c r="W20" s="69">
        <v>70</v>
      </c>
      <c r="X20" s="69">
        <v>67</v>
      </c>
      <c r="Y20" s="145">
        <v>44</v>
      </c>
      <c r="Z20" s="69">
        <v>61</v>
      </c>
      <c r="AA20" s="69">
        <v>45</v>
      </c>
      <c r="AB20" s="145">
        <v>88</v>
      </c>
      <c r="AC20" s="69">
        <v>50</v>
      </c>
      <c r="AD20" s="69">
        <v>48</v>
      </c>
      <c r="AE20" s="69">
        <v>48</v>
      </c>
      <c r="AF20" s="69">
        <v>45</v>
      </c>
      <c r="AG20" s="69">
        <v>60</v>
      </c>
      <c r="AH20" s="69">
        <v>62</v>
      </c>
      <c r="AI20" s="70">
        <f t="shared" si="8"/>
        <v>1937</v>
      </c>
      <c r="AK20" s="107"/>
      <c r="AL20" s="1"/>
      <c r="AM20" s="2"/>
      <c r="AN20" s="2"/>
      <c r="AO20" s="2"/>
      <c r="CA20" s="8"/>
      <c r="CB20" s="8"/>
      <c r="CC20" s="8"/>
      <c r="CD20" s="8"/>
      <c r="CE20" s="8"/>
      <c r="CF20" s="8"/>
      <c r="CG20" s="8"/>
      <c r="CH20" s="8"/>
      <c r="CI20" s="8"/>
    </row>
    <row r="21" spans="1:87" s="7" customFormat="1" ht="15" customHeight="1">
      <c r="A21" s="67"/>
      <c r="B21" s="72" t="s">
        <v>26</v>
      </c>
      <c r="C21" s="73"/>
      <c r="D21" s="54" t="s">
        <v>18</v>
      </c>
      <c r="E21" s="54" t="s">
        <v>18</v>
      </c>
      <c r="F21" s="54" t="s">
        <v>18</v>
      </c>
      <c r="G21" s="54" t="s">
        <v>18</v>
      </c>
      <c r="H21" s="54" t="s">
        <v>18</v>
      </c>
      <c r="I21" s="54" t="s">
        <v>18</v>
      </c>
      <c r="J21" s="54">
        <v>3</v>
      </c>
      <c r="K21" s="54">
        <v>2</v>
      </c>
      <c r="L21" s="54">
        <v>3</v>
      </c>
      <c r="M21" s="54">
        <v>1</v>
      </c>
      <c r="N21" s="54">
        <v>1</v>
      </c>
      <c r="O21" s="54" t="s">
        <v>18</v>
      </c>
      <c r="P21" s="54" t="s">
        <v>18</v>
      </c>
      <c r="Q21" s="54" t="s">
        <v>18</v>
      </c>
      <c r="R21" s="54" t="s">
        <v>18</v>
      </c>
      <c r="S21" s="54" t="s">
        <v>18</v>
      </c>
      <c r="T21" s="54" t="s">
        <v>18</v>
      </c>
      <c r="U21" s="54">
        <v>1</v>
      </c>
      <c r="V21" s="54">
        <v>1</v>
      </c>
      <c r="W21" s="54" t="s">
        <v>18</v>
      </c>
      <c r="X21" s="54" t="s">
        <v>18</v>
      </c>
      <c r="Y21" s="54" t="s">
        <v>18</v>
      </c>
      <c r="Z21" s="54" t="s">
        <v>18</v>
      </c>
      <c r="AA21" s="54" t="s">
        <v>18</v>
      </c>
      <c r="AB21" s="54" t="s">
        <v>18</v>
      </c>
      <c r="AC21" s="54">
        <v>1</v>
      </c>
      <c r="AD21" s="54" t="s">
        <v>18</v>
      </c>
      <c r="AE21" s="54" t="s">
        <v>18</v>
      </c>
      <c r="AF21" s="54">
        <v>1</v>
      </c>
      <c r="AG21" s="54" t="s">
        <v>18</v>
      </c>
      <c r="AH21" s="54" t="s">
        <v>18</v>
      </c>
      <c r="AI21" s="56">
        <f t="shared" si="8"/>
        <v>14</v>
      </c>
      <c r="AK21" s="107"/>
      <c r="AL21" s="1"/>
      <c r="AM21" s="2"/>
      <c r="AN21" s="2"/>
      <c r="AO21" s="107"/>
      <c r="CA21" s="8"/>
      <c r="CB21" s="8"/>
      <c r="CC21" s="8"/>
      <c r="CD21" s="8"/>
      <c r="CE21" s="8"/>
      <c r="CF21" s="8"/>
      <c r="CG21" s="8"/>
      <c r="CH21" s="8"/>
      <c r="CI21" s="8"/>
    </row>
    <row r="22" spans="1:87" s="7" customFormat="1" ht="15" customHeight="1">
      <c r="A22" s="67"/>
      <c r="B22" s="74" t="s">
        <v>27</v>
      </c>
      <c r="C22" s="75" t="s">
        <v>23</v>
      </c>
      <c r="D22" s="77">
        <v>96</v>
      </c>
      <c r="E22" s="77">
        <v>87</v>
      </c>
      <c r="F22" s="77">
        <v>92</v>
      </c>
      <c r="G22" s="77">
        <v>133</v>
      </c>
      <c r="H22" s="77">
        <v>122</v>
      </c>
      <c r="I22" s="32">
        <v>159</v>
      </c>
      <c r="J22" s="32">
        <v>108</v>
      </c>
      <c r="K22" s="32">
        <v>91</v>
      </c>
      <c r="L22" s="32">
        <v>92</v>
      </c>
      <c r="M22" s="32">
        <v>99</v>
      </c>
      <c r="N22" s="32">
        <v>108</v>
      </c>
      <c r="O22" s="32">
        <v>134</v>
      </c>
      <c r="P22" s="32">
        <v>106</v>
      </c>
      <c r="Q22" s="32">
        <v>132</v>
      </c>
      <c r="R22" s="32">
        <v>137</v>
      </c>
      <c r="S22" s="77">
        <v>94</v>
      </c>
      <c r="T22" s="77">
        <v>82</v>
      </c>
      <c r="U22" s="77">
        <v>153</v>
      </c>
      <c r="V22" s="77">
        <v>131</v>
      </c>
      <c r="W22" s="77">
        <v>129</v>
      </c>
      <c r="X22" s="77">
        <v>132</v>
      </c>
      <c r="Y22" s="32">
        <v>129</v>
      </c>
      <c r="Z22" s="32">
        <v>87</v>
      </c>
      <c r="AA22" s="32">
        <v>94</v>
      </c>
      <c r="AB22" s="32">
        <v>155</v>
      </c>
      <c r="AC22" s="77">
        <v>118</v>
      </c>
      <c r="AD22" s="77">
        <v>117</v>
      </c>
      <c r="AE22" s="77">
        <v>111</v>
      </c>
      <c r="AF22" s="77">
        <v>107</v>
      </c>
      <c r="AG22" s="77">
        <v>103</v>
      </c>
      <c r="AH22" s="77">
        <v>105</v>
      </c>
      <c r="AI22" s="78">
        <f t="shared" si="8"/>
        <v>3543</v>
      </c>
      <c r="AK22" s="107"/>
      <c r="AL22" s="1"/>
      <c r="AM22" s="2"/>
      <c r="AN22" s="2"/>
      <c r="CA22" s="8"/>
      <c r="CB22" s="8"/>
      <c r="CC22" s="8"/>
      <c r="CD22" s="8"/>
      <c r="CE22" s="8"/>
      <c r="CF22" s="8"/>
      <c r="CG22" s="8"/>
      <c r="CH22" s="8"/>
      <c r="CI22" s="8"/>
    </row>
    <row r="23" spans="1:87" s="7" customFormat="1" ht="15" customHeight="1">
      <c r="A23" s="67"/>
      <c r="B23" s="61"/>
      <c r="C23" s="81" t="s">
        <v>24</v>
      </c>
      <c r="D23" s="28">
        <v>96</v>
      </c>
      <c r="E23" s="28">
        <v>86</v>
      </c>
      <c r="F23" s="28">
        <v>90</v>
      </c>
      <c r="G23" s="28">
        <v>133</v>
      </c>
      <c r="H23" s="28">
        <v>122</v>
      </c>
      <c r="I23" s="28">
        <v>116</v>
      </c>
      <c r="J23" s="28">
        <v>79</v>
      </c>
      <c r="K23" s="28">
        <v>91</v>
      </c>
      <c r="L23" s="28">
        <v>92</v>
      </c>
      <c r="M23" s="28">
        <v>99</v>
      </c>
      <c r="N23" s="28">
        <v>106</v>
      </c>
      <c r="O23" s="28">
        <v>133</v>
      </c>
      <c r="P23" s="28">
        <v>105</v>
      </c>
      <c r="Q23" s="28">
        <v>132</v>
      </c>
      <c r="R23" s="28">
        <v>137</v>
      </c>
      <c r="S23" s="69">
        <v>93</v>
      </c>
      <c r="T23" s="69">
        <v>82</v>
      </c>
      <c r="U23" s="69">
        <v>153</v>
      </c>
      <c r="V23" s="69">
        <v>131</v>
      </c>
      <c r="W23" s="69">
        <v>129</v>
      </c>
      <c r="X23" s="69">
        <v>130</v>
      </c>
      <c r="Y23" s="69">
        <v>128</v>
      </c>
      <c r="Z23" s="69">
        <v>87</v>
      </c>
      <c r="AA23" s="69">
        <v>94</v>
      </c>
      <c r="AB23" s="69">
        <v>155</v>
      </c>
      <c r="AC23" s="69">
        <v>115</v>
      </c>
      <c r="AD23" s="69">
        <v>116</v>
      </c>
      <c r="AE23" s="69">
        <v>111</v>
      </c>
      <c r="AF23" s="69">
        <v>107</v>
      </c>
      <c r="AG23" s="69">
        <v>103</v>
      </c>
      <c r="AH23" s="69">
        <v>105</v>
      </c>
      <c r="AI23" s="29">
        <f t="shared" si="8"/>
        <v>3456</v>
      </c>
      <c r="AK23" s="107"/>
      <c r="AL23" s="107"/>
      <c r="AM23" s="107"/>
      <c r="AN23" s="107"/>
      <c r="AO23" s="2"/>
      <c r="CA23" s="8"/>
      <c r="CB23" s="8"/>
      <c r="CC23" s="8"/>
      <c r="CD23" s="8"/>
      <c r="CE23" s="8"/>
      <c r="CF23" s="8"/>
      <c r="CG23" s="8"/>
      <c r="CH23" s="8"/>
      <c r="CI23" s="8"/>
    </row>
    <row r="24" spans="1:87" s="7" customFormat="1" ht="15" customHeight="1">
      <c r="A24" s="67"/>
      <c r="B24" s="74" t="s">
        <v>28</v>
      </c>
      <c r="C24" s="81"/>
      <c r="D24" s="77">
        <v>38</v>
      </c>
      <c r="E24" s="77">
        <v>16</v>
      </c>
      <c r="F24" s="77">
        <v>20</v>
      </c>
      <c r="G24" s="77">
        <v>44</v>
      </c>
      <c r="H24" s="77">
        <v>28</v>
      </c>
      <c r="I24" s="77">
        <v>37</v>
      </c>
      <c r="J24" s="77">
        <v>25</v>
      </c>
      <c r="K24" s="77">
        <v>16</v>
      </c>
      <c r="L24" s="77">
        <v>21</v>
      </c>
      <c r="M24" s="77">
        <v>19</v>
      </c>
      <c r="N24" s="77">
        <v>29</v>
      </c>
      <c r="O24" s="77">
        <v>30</v>
      </c>
      <c r="P24" s="77">
        <v>27</v>
      </c>
      <c r="Q24" s="77">
        <v>23</v>
      </c>
      <c r="R24" s="77">
        <v>31</v>
      </c>
      <c r="S24" s="77">
        <v>19</v>
      </c>
      <c r="T24" s="77">
        <v>12</v>
      </c>
      <c r="U24" s="77">
        <v>24</v>
      </c>
      <c r="V24" s="77">
        <v>31</v>
      </c>
      <c r="W24" s="77">
        <v>26</v>
      </c>
      <c r="X24" s="77">
        <v>31</v>
      </c>
      <c r="Y24" s="54">
        <v>27</v>
      </c>
      <c r="Z24" s="54">
        <v>20</v>
      </c>
      <c r="AA24" s="54">
        <v>24</v>
      </c>
      <c r="AB24" s="77">
        <v>22</v>
      </c>
      <c r="AC24" s="77">
        <v>36</v>
      </c>
      <c r="AD24" s="77">
        <v>27</v>
      </c>
      <c r="AE24" s="77">
        <v>23</v>
      </c>
      <c r="AF24" s="77">
        <v>22</v>
      </c>
      <c r="AG24" s="77">
        <v>24</v>
      </c>
      <c r="AH24" s="77">
        <v>19</v>
      </c>
      <c r="AI24" s="83">
        <f t="shared" si="8"/>
        <v>791</v>
      </c>
      <c r="AK24" s="107"/>
      <c r="AL24" s="107"/>
      <c r="AM24" s="107"/>
      <c r="AO24" s="2"/>
      <c r="CA24" s="8"/>
      <c r="CB24" s="8"/>
      <c r="CC24" s="8"/>
      <c r="CD24" s="8"/>
      <c r="CE24" s="8"/>
      <c r="CF24" s="8"/>
      <c r="CG24" s="8"/>
      <c r="CH24" s="8"/>
      <c r="CI24" s="8"/>
    </row>
    <row r="25" spans="1:87" s="7" customFormat="1" ht="15" customHeight="1">
      <c r="A25" s="84" t="s">
        <v>21</v>
      </c>
      <c r="B25" s="57" t="s">
        <v>29</v>
      </c>
      <c r="C25" s="58"/>
      <c r="D25" s="60">
        <v>5</v>
      </c>
      <c r="E25" s="60">
        <v>1</v>
      </c>
      <c r="F25" s="60">
        <v>1</v>
      </c>
      <c r="G25" s="60">
        <v>5</v>
      </c>
      <c r="H25" s="60">
        <v>7</v>
      </c>
      <c r="I25" s="60">
        <v>3</v>
      </c>
      <c r="J25" s="60" t="s">
        <v>18</v>
      </c>
      <c r="K25" s="60">
        <v>2</v>
      </c>
      <c r="L25" s="60">
        <v>3</v>
      </c>
      <c r="M25" s="60" t="s">
        <v>18</v>
      </c>
      <c r="N25" s="60">
        <v>3</v>
      </c>
      <c r="O25" s="60">
        <v>6</v>
      </c>
      <c r="P25" s="60">
        <v>3</v>
      </c>
      <c r="Q25" s="60">
        <v>3</v>
      </c>
      <c r="R25" s="60">
        <v>9</v>
      </c>
      <c r="S25" s="60">
        <v>1</v>
      </c>
      <c r="T25" s="60">
        <v>0</v>
      </c>
      <c r="U25" s="60">
        <v>5</v>
      </c>
      <c r="V25" s="60">
        <v>3</v>
      </c>
      <c r="W25" s="60">
        <v>4</v>
      </c>
      <c r="X25" s="60">
        <v>3</v>
      </c>
      <c r="Y25" s="32">
        <v>2</v>
      </c>
      <c r="Z25" s="32">
        <v>3</v>
      </c>
      <c r="AA25" s="32">
        <v>1</v>
      </c>
      <c r="AB25" s="60">
        <v>5</v>
      </c>
      <c r="AC25" s="60">
        <v>3</v>
      </c>
      <c r="AD25" s="60">
        <v>7</v>
      </c>
      <c r="AE25" s="60">
        <v>5</v>
      </c>
      <c r="AF25" s="60">
        <v>6</v>
      </c>
      <c r="AG25" s="60">
        <v>4</v>
      </c>
      <c r="AH25" s="60">
        <v>4</v>
      </c>
      <c r="AI25" s="33">
        <f t="shared" si="8"/>
        <v>107</v>
      </c>
      <c r="AK25" s="2"/>
      <c r="AO25" s="2"/>
      <c r="CA25" s="8"/>
      <c r="CB25" s="8"/>
      <c r="CC25" s="8"/>
      <c r="CD25" s="8"/>
      <c r="CE25" s="8"/>
      <c r="CF25" s="8"/>
      <c r="CG25" s="8"/>
      <c r="CH25" s="8"/>
      <c r="CI25" s="8"/>
    </row>
    <row r="26" spans="1:87" s="7" customFormat="1" ht="15" customHeight="1">
      <c r="A26" s="153"/>
      <c r="B26" s="117" t="s">
        <v>30</v>
      </c>
      <c r="C26" s="62"/>
      <c r="D26" s="28">
        <v>28</v>
      </c>
      <c r="E26" s="28">
        <v>24</v>
      </c>
      <c r="F26" s="28">
        <v>21</v>
      </c>
      <c r="G26" s="28">
        <v>29</v>
      </c>
      <c r="H26" s="28">
        <v>28</v>
      </c>
      <c r="I26" s="28">
        <v>32</v>
      </c>
      <c r="J26" s="28">
        <v>34</v>
      </c>
      <c r="K26" s="28">
        <v>22</v>
      </c>
      <c r="L26" s="28">
        <v>28</v>
      </c>
      <c r="M26" s="28">
        <v>19</v>
      </c>
      <c r="N26" s="28">
        <v>23</v>
      </c>
      <c r="O26" s="28">
        <v>36</v>
      </c>
      <c r="P26" s="28">
        <v>28</v>
      </c>
      <c r="Q26" s="28">
        <v>28</v>
      </c>
      <c r="R26" s="28">
        <v>31</v>
      </c>
      <c r="S26" s="28">
        <v>29</v>
      </c>
      <c r="T26" s="28">
        <v>25</v>
      </c>
      <c r="U26" s="28">
        <v>23</v>
      </c>
      <c r="V26" s="28">
        <v>35</v>
      </c>
      <c r="W26" s="28">
        <v>23</v>
      </c>
      <c r="X26" s="28">
        <v>33</v>
      </c>
      <c r="Y26" s="69">
        <v>32</v>
      </c>
      <c r="Z26" s="69">
        <v>24</v>
      </c>
      <c r="AA26" s="69">
        <v>27</v>
      </c>
      <c r="AB26" s="28">
        <v>42</v>
      </c>
      <c r="AC26" s="28">
        <v>31</v>
      </c>
      <c r="AD26" s="28">
        <v>34</v>
      </c>
      <c r="AE26" s="28">
        <v>19</v>
      </c>
      <c r="AF26" s="28">
        <v>33</v>
      </c>
      <c r="AG26" s="28">
        <v>17</v>
      </c>
      <c r="AH26" s="28">
        <v>30</v>
      </c>
      <c r="AI26" s="29">
        <f t="shared" si="8"/>
        <v>868</v>
      </c>
      <c r="AK26" s="2"/>
      <c r="CA26" s="8"/>
      <c r="CB26" s="8"/>
      <c r="CC26" s="8"/>
      <c r="CD26" s="8"/>
      <c r="CE26" s="8"/>
      <c r="CF26" s="8"/>
      <c r="CG26" s="8"/>
      <c r="CH26" s="8"/>
      <c r="CI26" s="8"/>
    </row>
    <row r="27" spans="1:87" s="7" customFormat="1" ht="15" customHeight="1">
      <c r="A27" s="89" t="s">
        <v>22</v>
      </c>
      <c r="B27" s="90"/>
      <c r="C27" s="91"/>
      <c r="D27" s="60">
        <v>108</v>
      </c>
      <c r="E27" s="60">
        <v>109</v>
      </c>
      <c r="F27" s="60">
        <v>119</v>
      </c>
      <c r="G27" s="60">
        <v>104</v>
      </c>
      <c r="H27" s="60">
        <v>105</v>
      </c>
      <c r="I27" s="60">
        <v>113</v>
      </c>
      <c r="J27" s="60">
        <v>153</v>
      </c>
      <c r="K27" s="60">
        <v>141</v>
      </c>
      <c r="L27" s="60">
        <v>124</v>
      </c>
      <c r="M27" s="60">
        <v>150</v>
      </c>
      <c r="N27" s="60">
        <v>110</v>
      </c>
      <c r="O27" s="60">
        <v>124</v>
      </c>
      <c r="P27" s="60">
        <v>111</v>
      </c>
      <c r="Q27" s="60">
        <v>104</v>
      </c>
      <c r="R27" s="60">
        <v>102</v>
      </c>
      <c r="S27" s="60">
        <v>109</v>
      </c>
      <c r="T27" s="60">
        <v>126</v>
      </c>
      <c r="U27" s="60">
        <v>99</v>
      </c>
      <c r="V27" s="60">
        <v>129</v>
      </c>
      <c r="W27" s="60">
        <v>108</v>
      </c>
      <c r="X27" s="60">
        <v>99</v>
      </c>
      <c r="Y27" s="54">
        <v>104</v>
      </c>
      <c r="Z27" s="54">
        <v>123</v>
      </c>
      <c r="AA27" s="54">
        <v>106</v>
      </c>
      <c r="AB27" s="60">
        <v>98</v>
      </c>
      <c r="AC27" s="60">
        <v>99</v>
      </c>
      <c r="AD27" s="60">
        <v>101</v>
      </c>
      <c r="AE27" s="60">
        <v>105</v>
      </c>
      <c r="AF27" s="60">
        <v>103</v>
      </c>
      <c r="AG27" s="60">
        <v>91</v>
      </c>
      <c r="AH27" s="60">
        <v>129</v>
      </c>
      <c r="AI27" s="94">
        <f t="shared" si="8"/>
        <v>3506</v>
      </c>
      <c r="AK27" s="2"/>
      <c r="AL27" s="2"/>
      <c r="AM27" s="2"/>
      <c r="AN27" s="2"/>
      <c r="AO27" s="2"/>
      <c r="AP27" s="2"/>
      <c r="AQ27" s="2"/>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
      <c r="AL28" s="2"/>
      <c r="AM28" s="2"/>
      <c r="AN28" s="2"/>
      <c r="AO28" s="2"/>
      <c r="AP28" s="2"/>
      <c r="AQ28" s="2"/>
      <c r="CA28" s="8"/>
      <c r="CB28" s="8"/>
      <c r="CC28" s="8"/>
      <c r="CD28" s="8"/>
      <c r="CE28" s="8"/>
      <c r="CF28" s="8"/>
      <c r="CG28" s="8"/>
      <c r="CH28" s="8"/>
      <c r="CI28" s="8"/>
    </row>
    <row r="29" spans="1:87" s="7" customFormat="1" ht="15" customHeight="1">
      <c r="A29" s="156" t="s">
        <v>32</v>
      </c>
      <c r="B29" s="99" t="s">
        <v>9</v>
      </c>
      <c r="C29" s="100"/>
      <c r="D29" s="5">
        <v>4</v>
      </c>
      <c r="E29" s="22">
        <v>1</v>
      </c>
      <c r="F29" s="5">
        <v>5</v>
      </c>
      <c r="G29" s="5">
        <v>1</v>
      </c>
      <c r="H29" s="22">
        <v>2</v>
      </c>
      <c r="I29" s="5" t="s">
        <v>18</v>
      </c>
      <c r="J29" s="22" t="s">
        <v>18</v>
      </c>
      <c r="K29" s="22">
        <v>1</v>
      </c>
      <c r="L29" s="5">
        <v>3</v>
      </c>
      <c r="M29" s="5">
        <v>2</v>
      </c>
      <c r="N29" s="5">
        <v>2</v>
      </c>
      <c r="O29" s="22">
        <v>2</v>
      </c>
      <c r="P29" s="22" t="s">
        <v>18</v>
      </c>
      <c r="Q29" s="5">
        <v>3</v>
      </c>
      <c r="R29" s="5">
        <v>4</v>
      </c>
      <c r="S29" s="22" t="s">
        <v>18</v>
      </c>
      <c r="T29" s="22" t="s">
        <v>18</v>
      </c>
      <c r="U29" s="22" t="s">
        <v>18</v>
      </c>
      <c r="V29" s="5">
        <v>3</v>
      </c>
      <c r="W29" s="22" t="s">
        <v>18</v>
      </c>
      <c r="X29" s="22" t="s">
        <v>18</v>
      </c>
      <c r="Y29" s="5">
        <v>1</v>
      </c>
      <c r="Z29" s="5">
        <v>3</v>
      </c>
      <c r="AA29" s="5">
        <v>4</v>
      </c>
      <c r="AB29" s="5">
        <v>3</v>
      </c>
      <c r="AC29" s="5">
        <v>1</v>
      </c>
      <c r="AD29" s="5" t="s">
        <v>18</v>
      </c>
      <c r="AE29" s="5" t="s">
        <v>18</v>
      </c>
      <c r="AF29" s="5" t="s">
        <v>18</v>
      </c>
      <c r="AG29" s="5">
        <v>2</v>
      </c>
      <c r="AH29" s="5">
        <v>2</v>
      </c>
      <c r="AI29" s="213">
        <f>SUM(D29:AH34)</f>
        <v>75</v>
      </c>
      <c r="AK29" s="2"/>
      <c r="AL29" s="2"/>
      <c r="AM29" s="2"/>
      <c r="AO29" s="2"/>
      <c r="AP29" s="2"/>
      <c r="AQ29" s="2"/>
      <c r="CA29" s="8"/>
      <c r="CB29" s="8"/>
      <c r="CC29" s="8"/>
      <c r="CD29" s="8"/>
      <c r="CE29" s="8"/>
      <c r="CF29" s="8"/>
      <c r="CG29" s="8"/>
      <c r="CH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77" t="s">
        <v>18</v>
      </c>
      <c r="AD30" s="77" t="s">
        <v>18</v>
      </c>
      <c r="AE30" s="77" t="s">
        <v>18</v>
      </c>
      <c r="AF30" s="77" t="s">
        <v>18</v>
      </c>
      <c r="AG30" s="77" t="s">
        <v>18</v>
      </c>
      <c r="AH30" s="77" t="s">
        <v>18</v>
      </c>
      <c r="AI30" s="213"/>
      <c r="AK30" s="2"/>
      <c r="AL30" s="2"/>
      <c r="AM30" s="2"/>
      <c r="AO30" s="2"/>
      <c r="AP30" s="2"/>
      <c r="AQ30" s="2"/>
      <c r="CA30" s="8"/>
      <c r="CB30" s="8"/>
      <c r="CC30" s="8"/>
      <c r="CD30" s="8"/>
      <c r="CE30" s="8"/>
      <c r="CF30" s="8"/>
      <c r="CG30" s="8"/>
      <c r="CH30" s="8"/>
      <c r="CI30" s="8"/>
    </row>
    <row r="31" spans="1:87" s="7" customFormat="1" ht="15" customHeight="1">
      <c r="A31" s="157" t="s">
        <v>34</v>
      </c>
      <c r="B31" s="103" t="s">
        <v>14</v>
      </c>
      <c r="C31" s="75"/>
      <c r="D31" s="104" t="s">
        <v>18</v>
      </c>
      <c r="E31" s="104" t="s">
        <v>18</v>
      </c>
      <c r="F31" s="104" t="s">
        <v>18</v>
      </c>
      <c r="G31" s="104" t="s">
        <v>18</v>
      </c>
      <c r="H31" s="104" t="s">
        <v>18</v>
      </c>
      <c r="I31" s="77" t="s">
        <v>18</v>
      </c>
      <c r="J31" s="77" t="s">
        <v>18</v>
      </c>
      <c r="K31" s="77" t="s">
        <v>18</v>
      </c>
      <c r="L31" s="77" t="s">
        <v>18</v>
      </c>
      <c r="M31" s="77">
        <v>1</v>
      </c>
      <c r="N31" s="77">
        <v>1</v>
      </c>
      <c r="O31" s="77" t="s">
        <v>18</v>
      </c>
      <c r="P31" s="77" t="s">
        <v>18</v>
      </c>
      <c r="Q31" s="77" t="s">
        <v>18</v>
      </c>
      <c r="R31" s="77">
        <v>1</v>
      </c>
      <c r="S31" s="77" t="s">
        <v>18</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77" t="s">
        <v>18</v>
      </c>
      <c r="AI31" s="213"/>
      <c r="AK31" s="2"/>
      <c r="AL31" s="2"/>
      <c r="AM31" s="2"/>
      <c r="AO31" s="2"/>
      <c r="AP31" s="2"/>
      <c r="AQ31" s="2"/>
      <c r="AR31" s="107"/>
      <c r="AS31" s="107"/>
      <c r="CA31" s="8"/>
      <c r="CB31" s="8"/>
      <c r="CC31" s="8"/>
      <c r="CD31" s="8"/>
      <c r="CE31" s="8"/>
      <c r="CF31" s="8"/>
      <c r="CG31" s="8"/>
      <c r="CH31" s="8"/>
      <c r="CI31" s="8"/>
    </row>
    <row r="32" spans="1:87" s="7" customFormat="1" ht="15" customHeight="1">
      <c r="A32" s="157" t="s">
        <v>35</v>
      </c>
      <c r="B32" s="103" t="s">
        <v>17</v>
      </c>
      <c r="C32" s="75"/>
      <c r="D32" s="104" t="s">
        <v>18</v>
      </c>
      <c r="E32" s="77">
        <v>1</v>
      </c>
      <c r="F32" s="104" t="s">
        <v>18</v>
      </c>
      <c r="G32" s="77">
        <v>1</v>
      </c>
      <c r="H32" s="104" t="s">
        <v>18</v>
      </c>
      <c r="I32" s="77" t="s">
        <v>18</v>
      </c>
      <c r="J32" s="77" t="s">
        <v>18</v>
      </c>
      <c r="K32" s="77" t="s">
        <v>18</v>
      </c>
      <c r="L32" s="77" t="s">
        <v>18</v>
      </c>
      <c r="M32" s="77">
        <v>1</v>
      </c>
      <c r="N32" s="77" t="s">
        <v>18</v>
      </c>
      <c r="O32" s="77" t="s">
        <v>18</v>
      </c>
      <c r="P32" s="77" t="s">
        <v>18</v>
      </c>
      <c r="Q32" s="77" t="s">
        <v>18</v>
      </c>
      <c r="R32" s="77" t="s">
        <v>18</v>
      </c>
      <c r="S32" s="77" t="s">
        <v>18</v>
      </c>
      <c r="T32" s="77" t="s">
        <v>18</v>
      </c>
      <c r="U32" s="77" t="s">
        <v>18</v>
      </c>
      <c r="V32" s="77">
        <v>1</v>
      </c>
      <c r="W32" s="77" t="s">
        <v>18</v>
      </c>
      <c r="X32" s="77" t="s">
        <v>18</v>
      </c>
      <c r="Y32" s="77" t="s">
        <v>18</v>
      </c>
      <c r="Z32" s="77" t="s">
        <v>18</v>
      </c>
      <c r="AA32" s="77" t="s">
        <v>18</v>
      </c>
      <c r="AB32" s="77" t="s">
        <v>18</v>
      </c>
      <c r="AC32" s="77" t="s">
        <v>18</v>
      </c>
      <c r="AD32" s="77" t="s">
        <v>18</v>
      </c>
      <c r="AE32" s="77" t="s">
        <v>18</v>
      </c>
      <c r="AF32" s="77" t="s">
        <v>18</v>
      </c>
      <c r="AG32" s="77">
        <v>3</v>
      </c>
      <c r="AH32" s="77" t="s">
        <v>18</v>
      </c>
      <c r="AI32" s="213"/>
      <c r="AK32" s="2"/>
      <c r="AL32" s="2"/>
      <c r="AM32" s="2"/>
      <c r="AN32" s="2"/>
      <c r="AO32" s="2"/>
      <c r="AP32" s="2"/>
      <c r="AQ32" s="2"/>
      <c r="AR32" s="107"/>
      <c r="AS32" s="107"/>
      <c r="CA32" s="8"/>
      <c r="CB32" s="8"/>
      <c r="CC32" s="8"/>
      <c r="CD32" s="8"/>
      <c r="CE32" s="8"/>
      <c r="CF32" s="8"/>
      <c r="CG32" s="8"/>
      <c r="CH32" s="8"/>
      <c r="CI32" s="8"/>
    </row>
    <row r="33" spans="1:87" s="7" customFormat="1" ht="15" customHeight="1">
      <c r="A33" s="157"/>
      <c r="B33" s="103" t="s">
        <v>19</v>
      </c>
      <c r="C33" s="75"/>
      <c r="D33" s="104" t="s">
        <v>18</v>
      </c>
      <c r="E33" s="77">
        <v>2</v>
      </c>
      <c r="F33" s="104" t="s">
        <v>18</v>
      </c>
      <c r="G33" s="104" t="s">
        <v>18</v>
      </c>
      <c r="H33" s="104" t="s">
        <v>18</v>
      </c>
      <c r="I33" s="104" t="s">
        <v>18</v>
      </c>
      <c r="J33" s="104" t="s">
        <v>18</v>
      </c>
      <c r="K33" s="104" t="s">
        <v>18</v>
      </c>
      <c r="L33" s="104">
        <v>1</v>
      </c>
      <c r="M33" s="104" t="s">
        <v>18</v>
      </c>
      <c r="N33" s="104" t="s">
        <v>18</v>
      </c>
      <c r="O33" s="104" t="s">
        <v>18</v>
      </c>
      <c r="P33" s="77">
        <v>1</v>
      </c>
      <c r="Q33" s="77" t="s">
        <v>18</v>
      </c>
      <c r="R33" s="77">
        <v>2</v>
      </c>
      <c r="S33" s="77" t="s">
        <v>18</v>
      </c>
      <c r="T33" s="77" t="s">
        <v>18</v>
      </c>
      <c r="U33" s="77" t="s">
        <v>18</v>
      </c>
      <c r="V33" s="77" t="s">
        <v>18</v>
      </c>
      <c r="W33" s="77" t="s">
        <v>18</v>
      </c>
      <c r="X33" s="77" t="s">
        <v>18</v>
      </c>
      <c r="Y33" s="77" t="s">
        <v>18</v>
      </c>
      <c r="Z33" s="77" t="s">
        <v>18</v>
      </c>
      <c r="AA33" s="77">
        <v>1</v>
      </c>
      <c r="AB33" s="77">
        <v>1</v>
      </c>
      <c r="AC33" s="77" t="s">
        <v>18</v>
      </c>
      <c r="AD33" s="77">
        <v>1</v>
      </c>
      <c r="AE33" s="77" t="s">
        <v>18</v>
      </c>
      <c r="AF33" s="77" t="s">
        <v>18</v>
      </c>
      <c r="AG33" s="77" t="s">
        <v>18</v>
      </c>
      <c r="AH33" s="77">
        <v>1</v>
      </c>
      <c r="AI33" s="213"/>
      <c r="AK33" s="2"/>
      <c r="AL33" s="2"/>
      <c r="AM33" s="2"/>
      <c r="AO33" s="2"/>
      <c r="AP33" s="2"/>
      <c r="AQ33" s="2"/>
      <c r="CA33" s="8"/>
      <c r="CB33" s="8"/>
      <c r="CC33" s="8"/>
      <c r="CD33" s="8"/>
      <c r="CE33" s="8"/>
      <c r="CF33" s="8"/>
      <c r="CG33" s="8"/>
      <c r="CH33" s="8"/>
      <c r="CI33" s="8"/>
    </row>
    <row r="34" spans="1:87" s="7" customFormat="1" ht="15" customHeight="1">
      <c r="A34" s="163"/>
      <c r="B34" s="117" t="s">
        <v>22</v>
      </c>
      <c r="C34" s="81"/>
      <c r="D34" s="104" t="s">
        <v>18</v>
      </c>
      <c r="E34" s="77"/>
      <c r="F34" s="104" t="s">
        <v>18</v>
      </c>
      <c r="G34" s="104" t="s">
        <v>18</v>
      </c>
      <c r="H34" s="104" t="s">
        <v>18</v>
      </c>
      <c r="I34" s="104" t="s">
        <v>18</v>
      </c>
      <c r="J34" s="104" t="s">
        <v>18</v>
      </c>
      <c r="K34" s="104" t="s">
        <v>18</v>
      </c>
      <c r="L34" s="104" t="s">
        <v>18</v>
      </c>
      <c r="M34" s="104" t="s">
        <v>18</v>
      </c>
      <c r="N34" s="104" t="s">
        <v>18</v>
      </c>
      <c r="O34" s="104">
        <v>1</v>
      </c>
      <c r="P34" s="77" t="s">
        <v>18</v>
      </c>
      <c r="Q34" s="77" t="s">
        <v>18</v>
      </c>
      <c r="R34" s="77" t="s">
        <v>18</v>
      </c>
      <c r="S34" s="77" t="s">
        <v>18</v>
      </c>
      <c r="T34" s="77" t="s">
        <v>18</v>
      </c>
      <c r="U34" s="77" t="s">
        <v>18</v>
      </c>
      <c r="V34" s="77" t="s">
        <v>18</v>
      </c>
      <c r="W34" s="77" t="s">
        <v>18</v>
      </c>
      <c r="X34" s="77" t="s">
        <v>18</v>
      </c>
      <c r="Y34" s="77" t="s">
        <v>18</v>
      </c>
      <c r="Z34" s="77" t="s">
        <v>18</v>
      </c>
      <c r="AA34" s="77">
        <v>2</v>
      </c>
      <c r="AB34" s="77">
        <v>1</v>
      </c>
      <c r="AC34" s="77" t="s">
        <v>18</v>
      </c>
      <c r="AD34" s="77" t="s">
        <v>18</v>
      </c>
      <c r="AE34" s="77" t="s">
        <v>18</v>
      </c>
      <c r="AF34" s="77">
        <v>1</v>
      </c>
      <c r="AG34" s="77" t="s">
        <v>18</v>
      </c>
      <c r="AH34" s="77">
        <v>1</v>
      </c>
      <c r="AI34" s="213"/>
      <c r="AK34" s="2"/>
      <c r="AL34" s="2"/>
      <c r="AM34" s="2"/>
      <c r="AO34" s="2"/>
      <c r="AP34" s="2"/>
      <c r="AQ34" s="2"/>
      <c r="CA34" s="8"/>
      <c r="CB34" s="8"/>
      <c r="CC34" s="8"/>
      <c r="CD34" s="8"/>
      <c r="CE34" s="8"/>
      <c r="CF34" s="8"/>
      <c r="CG34" s="8"/>
      <c r="CH34" s="8"/>
      <c r="CI34" s="8"/>
    </row>
    <row r="35" spans="1:87" s="7" customFormat="1" ht="15" customHeight="1">
      <c r="A35" s="156" t="s">
        <v>32</v>
      </c>
      <c r="B35" s="99" t="s">
        <v>9</v>
      </c>
      <c r="C35" s="100"/>
      <c r="D35" s="22" t="s">
        <v>18</v>
      </c>
      <c r="E35" s="5">
        <v>3</v>
      </c>
      <c r="F35" s="22">
        <v>1</v>
      </c>
      <c r="G35" s="5" t="s">
        <v>18</v>
      </c>
      <c r="H35" s="22">
        <v>1</v>
      </c>
      <c r="I35" s="5" t="s">
        <v>18</v>
      </c>
      <c r="J35" s="5" t="s">
        <v>18</v>
      </c>
      <c r="K35" s="5">
        <v>1</v>
      </c>
      <c r="L35" s="5">
        <v>2</v>
      </c>
      <c r="M35" s="5">
        <v>2</v>
      </c>
      <c r="N35" s="5" t="s">
        <v>18</v>
      </c>
      <c r="O35" s="5" t="s">
        <v>18</v>
      </c>
      <c r="P35" s="22">
        <v>1</v>
      </c>
      <c r="Q35" s="5" t="s">
        <v>18</v>
      </c>
      <c r="R35" s="5" t="s">
        <v>18</v>
      </c>
      <c r="S35" s="5" t="s">
        <v>18</v>
      </c>
      <c r="T35" s="5">
        <v>2</v>
      </c>
      <c r="U35" s="22">
        <v>2</v>
      </c>
      <c r="V35" s="5" t="s">
        <v>18</v>
      </c>
      <c r="W35" s="22">
        <v>2</v>
      </c>
      <c r="X35" s="5">
        <v>1</v>
      </c>
      <c r="Y35" s="22">
        <v>2</v>
      </c>
      <c r="Z35" s="22">
        <v>1</v>
      </c>
      <c r="AA35" s="22" t="s">
        <v>18</v>
      </c>
      <c r="AB35" s="5">
        <v>1</v>
      </c>
      <c r="AC35" s="22" t="s">
        <v>18</v>
      </c>
      <c r="AD35" s="22" t="s">
        <v>18</v>
      </c>
      <c r="AE35" s="22" t="s">
        <v>18</v>
      </c>
      <c r="AF35" s="22" t="s">
        <v>18</v>
      </c>
      <c r="AG35" s="22" t="s">
        <v>18</v>
      </c>
      <c r="AH35" s="22" t="s">
        <v>18</v>
      </c>
      <c r="AI35" s="213">
        <f>SUM(D35:AH40)</f>
        <v>68</v>
      </c>
      <c r="AK35" s="2"/>
      <c r="AL35" s="2"/>
      <c r="AM35" s="2"/>
      <c r="AO35" s="2"/>
      <c r="AP35" s="2"/>
      <c r="AQ35" s="2"/>
      <c r="BY35" s="8"/>
      <c r="BZ35" s="8"/>
      <c r="CA35" s="8"/>
      <c r="CB35" s="8"/>
      <c r="CC35" s="8"/>
      <c r="CD35" s="8"/>
      <c r="CE35" s="8"/>
      <c r="CF35" s="8"/>
      <c r="CG35" s="8"/>
      <c r="CH35" s="8"/>
      <c r="CI35" s="8"/>
    </row>
    <row r="36" spans="1:87" s="7" customFormat="1" ht="15" customHeight="1">
      <c r="A36" s="157" t="s">
        <v>33</v>
      </c>
      <c r="B36" s="103" t="s">
        <v>15</v>
      </c>
      <c r="C36" s="75"/>
      <c r="D36" s="104" t="s">
        <v>18</v>
      </c>
      <c r="E36" s="104" t="s">
        <v>18</v>
      </c>
      <c r="F36" s="104" t="s">
        <v>18</v>
      </c>
      <c r="G36" s="104" t="s">
        <v>18</v>
      </c>
      <c r="H36" s="104" t="s">
        <v>18</v>
      </c>
      <c r="I36" s="104">
        <v>1</v>
      </c>
      <c r="J36" s="104" t="s">
        <v>18</v>
      </c>
      <c r="K36" s="104" t="s">
        <v>18</v>
      </c>
      <c r="L36" s="104" t="s">
        <v>18</v>
      </c>
      <c r="M36" s="104" t="s">
        <v>18</v>
      </c>
      <c r="N36" s="104" t="s">
        <v>18</v>
      </c>
      <c r="O36" s="104" t="s">
        <v>18</v>
      </c>
      <c r="P36" s="104">
        <v>3</v>
      </c>
      <c r="Q36" s="104" t="s">
        <v>18</v>
      </c>
      <c r="R36" s="104" t="s">
        <v>18</v>
      </c>
      <c r="S36" s="104" t="s">
        <v>18</v>
      </c>
      <c r="T36" s="104">
        <v>1</v>
      </c>
      <c r="U36" s="104">
        <v>1</v>
      </c>
      <c r="V36" s="104" t="s">
        <v>18</v>
      </c>
      <c r="W36" s="104">
        <v>1</v>
      </c>
      <c r="X36" s="77">
        <v>1</v>
      </c>
      <c r="Y36" s="104" t="s">
        <v>18</v>
      </c>
      <c r="Z36" s="104" t="s">
        <v>18</v>
      </c>
      <c r="AA36" s="104" t="s">
        <v>18</v>
      </c>
      <c r="AB36" s="104" t="s">
        <v>18</v>
      </c>
      <c r="AC36" s="77">
        <v>2</v>
      </c>
      <c r="AD36" s="77" t="s">
        <v>18</v>
      </c>
      <c r="AE36" s="77" t="s">
        <v>18</v>
      </c>
      <c r="AF36" s="77">
        <v>1</v>
      </c>
      <c r="AG36" s="77" t="s">
        <v>18</v>
      </c>
      <c r="AH36" s="77">
        <v>1</v>
      </c>
      <c r="AI36" s="213"/>
      <c r="AK36" s="2"/>
      <c r="AL36" s="2"/>
      <c r="AM36" s="2"/>
      <c r="AN36" s="2"/>
      <c r="AO36" s="2"/>
      <c r="AP36" s="2"/>
      <c r="AQ36" s="2"/>
      <c r="BY36" s="8"/>
      <c r="BZ36" s="8"/>
      <c r="CA36" s="8"/>
      <c r="CB36" s="8"/>
      <c r="CC36" s="8"/>
      <c r="CD36" s="8"/>
      <c r="CE36" s="8"/>
      <c r="CF36" s="8"/>
      <c r="CG36" s="8"/>
      <c r="CH36" s="8"/>
      <c r="CI36" s="8"/>
    </row>
    <row r="37" spans="1:87" s="7" customFormat="1" ht="15" customHeight="1">
      <c r="A37" s="157" t="s">
        <v>36</v>
      </c>
      <c r="B37" s="103" t="s">
        <v>14</v>
      </c>
      <c r="C37" s="75"/>
      <c r="D37" s="77" t="s">
        <v>18</v>
      </c>
      <c r="E37" s="77" t="s">
        <v>18</v>
      </c>
      <c r="F37" s="77" t="s">
        <v>18</v>
      </c>
      <c r="G37" s="77" t="s">
        <v>18</v>
      </c>
      <c r="H37" s="104" t="s">
        <v>18</v>
      </c>
      <c r="I37" s="77" t="s">
        <v>18</v>
      </c>
      <c r="J37" s="77" t="s">
        <v>18</v>
      </c>
      <c r="K37" s="77" t="s">
        <v>18</v>
      </c>
      <c r="L37" s="77" t="s">
        <v>18</v>
      </c>
      <c r="M37" s="77" t="s">
        <v>18</v>
      </c>
      <c r="N37" s="77" t="s">
        <v>18</v>
      </c>
      <c r="O37" s="77" t="s">
        <v>18</v>
      </c>
      <c r="P37" s="104" t="s">
        <v>18</v>
      </c>
      <c r="Q37" s="104" t="s">
        <v>18</v>
      </c>
      <c r="R37" s="104" t="s">
        <v>18</v>
      </c>
      <c r="S37" s="104" t="s">
        <v>18</v>
      </c>
      <c r="T37" s="104" t="s">
        <v>18</v>
      </c>
      <c r="U37" s="104" t="s">
        <v>18</v>
      </c>
      <c r="V37" s="104" t="s">
        <v>18</v>
      </c>
      <c r="W37" s="104" t="s">
        <v>18</v>
      </c>
      <c r="X37" s="104" t="s">
        <v>18</v>
      </c>
      <c r="Y37" s="77" t="s">
        <v>18</v>
      </c>
      <c r="Z37" s="77" t="s">
        <v>18</v>
      </c>
      <c r="AA37" s="77" t="s">
        <v>18</v>
      </c>
      <c r="AB37" s="77" t="s">
        <v>18</v>
      </c>
      <c r="AC37" s="77" t="s">
        <v>18</v>
      </c>
      <c r="AD37" s="77" t="s">
        <v>18</v>
      </c>
      <c r="AE37" s="77" t="s">
        <v>18</v>
      </c>
      <c r="AF37" s="77" t="s">
        <v>18</v>
      </c>
      <c r="AG37" s="77" t="s">
        <v>18</v>
      </c>
      <c r="AH37" s="77" t="s">
        <v>18</v>
      </c>
      <c r="AI37" s="213"/>
      <c r="AK37" s="2"/>
      <c r="BY37" s="8"/>
      <c r="BZ37" s="8"/>
      <c r="CA37" s="8"/>
      <c r="CB37" s="8"/>
      <c r="CC37" s="8"/>
      <c r="CD37" s="8"/>
      <c r="CE37" s="8"/>
      <c r="CF37" s="8"/>
      <c r="CG37" s="8"/>
      <c r="CH37" s="8"/>
      <c r="CI37" s="8"/>
    </row>
    <row r="38" spans="1:87" s="7" customFormat="1" ht="15" customHeight="1">
      <c r="A38" s="157" t="s">
        <v>37</v>
      </c>
      <c r="B38" s="103" t="s">
        <v>17</v>
      </c>
      <c r="C38" s="75"/>
      <c r="D38" s="77" t="s">
        <v>18</v>
      </c>
      <c r="E38" s="77">
        <v>1</v>
      </c>
      <c r="F38" s="77" t="s">
        <v>18</v>
      </c>
      <c r="G38" s="77">
        <v>1</v>
      </c>
      <c r="H38" s="77" t="s">
        <v>18</v>
      </c>
      <c r="I38" s="77" t="s">
        <v>18</v>
      </c>
      <c r="J38" s="77" t="s">
        <v>18</v>
      </c>
      <c r="K38" s="77">
        <v>2</v>
      </c>
      <c r="L38" s="77" t="s">
        <v>18</v>
      </c>
      <c r="M38" s="77" t="s">
        <v>18</v>
      </c>
      <c r="N38" s="77" t="s">
        <v>18</v>
      </c>
      <c r="O38" s="77">
        <v>1</v>
      </c>
      <c r="P38" s="77" t="s">
        <v>18</v>
      </c>
      <c r="Q38" s="104" t="s">
        <v>18</v>
      </c>
      <c r="R38" s="104">
        <v>2</v>
      </c>
      <c r="S38" s="104" t="s">
        <v>18</v>
      </c>
      <c r="T38" s="104" t="s">
        <v>18</v>
      </c>
      <c r="U38" s="104">
        <v>3</v>
      </c>
      <c r="V38" s="104" t="s">
        <v>18</v>
      </c>
      <c r="W38" s="104" t="s">
        <v>18</v>
      </c>
      <c r="X38" s="104" t="s">
        <v>18</v>
      </c>
      <c r="Y38" s="77" t="s">
        <v>18</v>
      </c>
      <c r="Z38" s="77" t="s">
        <v>18</v>
      </c>
      <c r="AA38" s="77" t="s">
        <v>18</v>
      </c>
      <c r="AB38" s="77">
        <v>1</v>
      </c>
      <c r="AC38" s="77" t="s">
        <v>18</v>
      </c>
      <c r="AD38" s="77">
        <v>1</v>
      </c>
      <c r="AE38" s="77" t="s">
        <v>18</v>
      </c>
      <c r="AF38" s="77">
        <v>1</v>
      </c>
      <c r="AG38" s="77">
        <v>1</v>
      </c>
      <c r="AH38" s="77" t="s">
        <v>18</v>
      </c>
      <c r="AI38" s="213"/>
      <c r="AK38" s="2"/>
      <c r="BY38" s="8"/>
      <c r="BZ38" s="8"/>
      <c r="CA38" s="8"/>
      <c r="CB38" s="8"/>
      <c r="CC38" s="8"/>
      <c r="CD38" s="8"/>
      <c r="CE38" s="8"/>
      <c r="CF38" s="8"/>
      <c r="CG38" s="8"/>
      <c r="CH38" s="8"/>
      <c r="CI38" s="8"/>
    </row>
    <row r="39" spans="1:87" s="7" customFormat="1" ht="15" customHeight="1">
      <c r="A39" s="157"/>
      <c r="B39" s="103" t="s">
        <v>19</v>
      </c>
      <c r="C39" s="75"/>
      <c r="D39" s="77" t="s">
        <v>18</v>
      </c>
      <c r="E39" s="77" t="s">
        <v>18</v>
      </c>
      <c r="F39" s="77" t="s">
        <v>18</v>
      </c>
      <c r="G39" s="77">
        <v>1</v>
      </c>
      <c r="H39" s="104" t="s">
        <v>18</v>
      </c>
      <c r="I39" s="77" t="s">
        <v>18</v>
      </c>
      <c r="J39" s="77" t="s">
        <v>18</v>
      </c>
      <c r="K39" s="77" t="s">
        <v>18</v>
      </c>
      <c r="L39" s="77" t="s">
        <v>18</v>
      </c>
      <c r="M39" s="77">
        <v>1</v>
      </c>
      <c r="N39" s="77" t="s">
        <v>18</v>
      </c>
      <c r="O39" s="77">
        <v>1</v>
      </c>
      <c r="P39" s="104" t="s">
        <v>18</v>
      </c>
      <c r="Q39" s="104">
        <v>1</v>
      </c>
      <c r="R39" s="104" t="s">
        <v>18</v>
      </c>
      <c r="S39" s="104" t="s">
        <v>18</v>
      </c>
      <c r="T39" s="77" t="s">
        <v>18</v>
      </c>
      <c r="U39" s="77">
        <v>2</v>
      </c>
      <c r="V39" s="104">
        <v>1</v>
      </c>
      <c r="W39" s="77" t="s">
        <v>18</v>
      </c>
      <c r="X39" s="77" t="s">
        <v>18</v>
      </c>
      <c r="Y39" s="77">
        <v>1</v>
      </c>
      <c r="Z39" s="77" t="s">
        <v>18</v>
      </c>
      <c r="AA39" s="77">
        <v>3</v>
      </c>
      <c r="AB39" s="77">
        <v>1</v>
      </c>
      <c r="AC39" s="77">
        <v>1</v>
      </c>
      <c r="AD39" s="77">
        <v>1</v>
      </c>
      <c r="AE39" s="77" t="s">
        <v>18</v>
      </c>
      <c r="AF39" s="77" t="s">
        <v>18</v>
      </c>
      <c r="AG39" s="77">
        <v>3</v>
      </c>
      <c r="AH39" s="77">
        <v>1</v>
      </c>
      <c r="AI39" s="213"/>
      <c r="AK39" s="2"/>
      <c r="BY39" s="8"/>
      <c r="BZ39" s="8"/>
      <c r="CA39" s="8"/>
      <c r="CB39" s="8"/>
      <c r="CC39" s="8"/>
      <c r="CD39" s="8"/>
      <c r="CE39" s="8"/>
      <c r="CF39" s="8"/>
      <c r="CG39" s="8"/>
      <c r="CH39" s="8"/>
      <c r="CI39" s="8"/>
    </row>
    <row r="40" spans="1:87" s="7" customFormat="1" ht="15" customHeight="1">
      <c r="A40" s="163"/>
      <c r="B40" s="117" t="s">
        <v>22</v>
      </c>
      <c r="C40" s="81"/>
      <c r="D40" s="77" t="s">
        <v>18</v>
      </c>
      <c r="E40" s="77" t="s">
        <v>18</v>
      </c>
      <c r="F40" s="77" t="s">
        <v>18</v>
      </c>
      <c r="G40" s="77"/>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v>1</v>
      </c>
      <c r="Z40" s="77" t="s">
        <v>18</v>
      </c>
      <c r="AA40" s="77" t="s">
        <v>18</v>
      </c>
      <c r="AB40" s="77" t="s">
        <v>18</v>
      </c>
      <c r="AC40" s="77" t="s">
        <v>18</v>
      </c>
      <c r="AD40" s="77" t="s">
        <v>18</v>
      </c>
      <c r="AE40" s="77" t="s">
        <v>18</v>
      </c>
      <c r="AF40" s="77" t="s">
        <v>18</v>
      </c>
      <c r="AG40" s="77">
        <v>1</v>
      </c>
      <c r="AH40" s="77" t="s">
        <v>18</v>
      </c>
      <c r="AI40" s="213"/>
      <c r="AK40" s="2"/>
      <c r="BY40" s="8"/>
      <c r="BZ40" s="8"/>
      <c r="CA40" s="8"/>
      <c r="CB40" s="8"/>
      <c r="CC40" s="8"/>
      <c r="CD40" s="8"/>
      <c r="CE40" s="8"/>
      <c r="CF40" s="8"/>
      <c r="CG40" s="8"/>
      <c r="CH40" s="8"/>
      <c r="CI40" s="8"/>
    </row>
    <row r="41" spans="1:87" s="7" customFormat="1" ht="15" customHeight="1">
      <c r="A41" s="156" t="s">
        <v>32</v>
      </c>
      <c r="B41" s="99" t="s">
        <v>9</v>
      </c>
      <c r="C41" s="100"/>
      <c r="D41" s="5">
        <v>6</v>
      </c>
      <c r="E41" s="5">
        <v>8</v>
      </c>
      <c r="F41" s="5">
        <v>7</v>
      </c>
      <c r="G41" s="5">
        <v>11</v>
      </c>
      <c r="H41" s="5">
        <v>7</v>
      </c>
      <c r="I41" s="5">
        <v>6</v>
      </c>
      <c r="J41" s="5">
        <v>6</v>
      </c>
      <c r="K41" s="5">
        <v>8</v>
      </c>
      <c r="L41" s="5">
        <v>4</v>
      </c>
      <c r="M41" s="5">
        <v>7</v>
      </c>
      <c r="N41" s="5">
        <v>12</v>
      </c>
      <c r="O41" s="5">
        <v>5</v>
      </c>
      <c r="P41" s="5">
        <v>3</v>
      </c>
      <c r="Q41" s="5">
        <v>5</v>
      </c>
      <c r="R41" s="5">
        <v>7</v>
      </c>
      <c r="S41" s="5">
        <v>11</v>
      </c>
      <c r="T41" s="5">
        <v>8</v>
      </c>
      <c r="U41" s="5">
        <v>10</v>
      </c>
      <c r="V41" s="5">
        <v>13</v>
      </c>
      <c r="W41" s="5">
        <v>10</v>
      </c>
      <c r="X41" s="5">
        <v>9</v>
      </c>
      <c r="Y41" s="5">
        <v>8</v>
      </c>
      <c r="Z41" s="5">
        <v>14</v>
      </c>
      <c r="AA41" s="5">
        <v>8</v>
      </c>
      <c r="AB41" s="5">
        <v>5</v>
      </c>
      <c r="AC41" s="5">
        <v>6</v>
      </c>
      <c r="AD41" s="5">
        <v>13</v>
      </c>
      <c r="AE41" s="5">
        <v>4</v>
      </c>
      <c r="AF41" s="5">
        <v>16</v>
      </c>
      <c r="AG41" s="5">
        <v>14</v>
      </c>
      <c r="AH41" s="5">
        <v>8</v>
      </c>
      <c r="AI41" s="214">
        <f>SUM(D41:AH46)</f>
        <v>469</v>
      </c>
      <c r="AK41" s="2"/>
      <c r="BY41" s="8"/>
      <c r="BZ41" s="8"/>
      <c r="CA41" s="8"/>
      <c r="CB41" s="8"/>
      <c r="CC41" s="8"/>
      <c r="CD41" s="8"/>
      <c r="CE41" s="8"/>
      <c r="CF41" s="8"/>
      <c r="CG41" s="8"/>
      <c r="CH41" s="8"/>
      <c r="CI41" s="8"/>
    </row>
    <row r="42" spans="1:87" s="7" customFormat="1" ht="15" customHeight="1">
      <c r="A42" s="157" t="s">
        <v>38</v>
      </c>
      <c r="B42" s="103" t="s">
        <v>15</v>
      </c>
      <c r="C42" s="75"/>
      <c r="D42" s="77" t="s">
        <v>18</v>
      </c>
      <c r="E42" s="77" t="s">
        <v>18</v>
      </c>
      <c r="F42" s="77" t="s">
        <v>18</v>
      </c>
      <c r="G42" s="104" t="s">
        <v>18</v>
      </c>
      <c r="H42" s="104" t="s">
        <v>18</v>
      </c>
      <c r="I42" s="104">
        <v>1</v>
      </c>
      <c r="J42" s="104">
        <v>1</v>
      </c>
      <c r="K42" s="104" t="s">
        <v>18</v>
      </c>
      <c r="L42" s="104" t="s">
        <v>18</v>
      </c>
      <c r="M42" s="104">
        <v>1</v>
      </c>
      <c r="N42" s="104">
        <v>1</v>
      </c>
      <c r="O42" s="104">
        <v>1</v>
      </c>
      <c r="P42" s="104" t="s">
        <v>18</v>
      </c>
      <c r="Q42" s="104">
        <v>2</v>
      </c>
      <c r="R42" s="77" t="s">
        <v>18</v>
      </c>
      <c r="S42" s="104" t="s">
        <v>18</v>
      </c>
      <c r="T42" s="104" t="s">
        <v>18</v>
      </c>
      <c r="U42" s="104" t="s">
        <v>18</v>
      </c>
      <c r="V42" s="104" t="s">
        <v>18</v>
      </c>
      <c r="W42" s="104">
        <v>1</v>
      </c>
      <c r="X42" s="104" t="s">
        <v>18</v>
      </c>
      <c r="Y42" s="77">
        <v>1</v>
      </c>
      <c r="Z42" s="104" t="s">
        <v>18</v>
      </c>
      <c r="AA42" s="104" t="s">
        <v>18</v>
      </c>
      <c r="AB42" s="77" t="s">
        <v>18</v>
      </c>
      <c r="AC42" s="77" t="s">
        <v>18</v>
      </c>
      <c r="AD42" s="77" t="s">
        <v>18</v>
      </c>
      <c r="AE42" s="77">
        <v>1</v>
      </c>
      <c r="AF42" s="77" t="s">
        <v>18</v>
      </c>
      <c r="AG42" s="77" t="s">
        <v>18</v>
      </c>
      <c r="AH42" s="77" t="s">
        <v>18</v>
      </c>
      <c r="AI42" s="214"/>
      <c r="AK42" s="2"/>
      <c r="BY42" s="8"/>
      <c r="BZ42" s="8"/>
      <c r="CA42" s="8"/>
      <c r="CB42" s="8"/>
      <c r="CC42" s="8"/>
      <c r="CD42" s="8"/>
      <c r="CE42" s="8"/>
      <c r="CF42" s="8"/>
      <c r="CG42" s="8"/>
      <c r="CH42" s="8"/>
      <c r="CI42" s="8"/>
    </row>
    <row r="43" spans="1:87" s="7" customFormat="1" ht="15" customHeight="1">
      <c r="A43" s="157" t="s">
        <v>39</v>
      </c>
      <c r="B43" s="103" t="s">
        <v>14</v>
      </c>
      <c r="C43" s="75"/>
      <c r="D43" s="77">
        <v>4</v>
      </c>
      <c r="E43" s="77">
        <v>1</v>
      </c>
      <c r="F43" s="77">
        <v>4</v>
      </c>
      <c r="G43" s="77">
        <v>1</v>
      </c>
      <c r="H43" s="77" t="s">
        <v>18</v>
      </c>
      <c r="I43" s="77" t="s">
        <v>18</v>
      </c>
      <c r="J43" s="77">
        <v>1</v>
      </c>
      <c r="K43" s="77">
        <v>3</v>
      </c>
      <c r="L43" s="77">
        <v>2</v>
      </c>
      <c r="M43" s="77">
        <v>1</v>
      </c>
      <c r="N43" s="77">
        <v>1</v>
      </c>
      <c r="O43" s="77">
        <v>1</v>
      </c>
      <c r="P43" s="77" t="s">
        <v>18</v>
      </c>
      <c r="Q43" s="77">
        <v>2</v>
      </c>
      <c r="R43" s="104">
        <v>2</v>
      </c>
      <c r="S43" s="77" t="s">
        <v>18</v>
      </c>
      <c r="T43" s="77" t="s">
        <v>18</v>
      </c>
      <c r="U43" s="77" t="s">
        <v>18</v>
      </c>
      <c r="V43" s="104" t="s">
        <v>18</v>
      </c>
      <c r="W43" s="77">
        <v>1</v>
      </c>
      <c r="X43" s="104" t="s">
        <v>18</v>
      </c>
      <c r="Y43" s="77" t="s">
        <v>18</v>
      </c>
      <c r="Z43" s="77" t="s">
        <v>18</v>
      </c>
      <c r="AA43" s="104" t="s">
        <v>18</v>
      </c>
      <c r="AB43" s="77" t="s">
        <v>18</v>
      </c>
      <c r="AC43" s="77" t="s">
        <v>18</v>
      </c>
      <c r="AD43" s="77" t="s">
        <v>18</v>
      </c>
      <c r="AE43" s="77">
        <v>2</v>
      </c>
      <c r="AF43" s="77" t="s">
        <v>18</v>
      </c>
      <c r="AG43" s="77">
        <v>2</v>
      </c>
      <c r="AH43" s="77">
        <v>1</v>
      </c>
      <c r="AI43" s="214"/>
      <c r="AK43" s="2"/>
      <c r="BY43" s="8"/>
      <c r="BZ43" s="8"/>
      <c r="CA43" s="8"/>
      <c r="CB43" s="8"/>
      <c r="CC43" s="8"/>
      <c r="CD43" s="8"/>
      <c r="CE43" s="8"/>
      <c r="CF43" s="8"/>
      <c r="CG43" s="8"/>
      <c r="CH43" s="8"/>
      <c r="CI43" s="8"/>
    </row>
    <row r="44" spans="1:87" s="7" customFormat="1" ht="15" customHeight="1">
      <c r="A44" s="157" t="s">
        <v>40</v>
      </c>
      <c r="B44" s="103" t="s">
        <v>17</v>
      </c>
      <c r="C44" s="75"/>
      <c r="D44" s="77">
        <v>4</v>
      </c>
      <c r="E44" s="77">
        <v>1</v>
      </c>
      <c r="F44" s="77" t="s">
        <v>18</v>
      </c>
      <c r="G44" s="77">
        <v>2</v>
      </c>
      <c r="H44" s="77">
        <v>4</v>
      </c>
      <c r="I44" s="77" t="s">
        <v>18</v>
      </c>
      <c r="J44" s="77" t="s">
        <v>18</v>
      </c>
      <c r="K44" s="77">
        <v>3</v>
      </c>
      <c r="L44" s="77">
        <v>1</v>
      </c>
      <c r="M44" s="77">
        <v>1</v>
      </c>
      <c r="N44" s="77" t="s">
        <v>18</v>
      </c>
      <c r="O44" s="77" t="s">
        <v>18</v>
      </c>
      <c r="P44" s="77">
        <v>1</v>
      </c>
      <c r="Q44" s="77">
        <v>1</v>
      </c>
      <c r="R44" s="77" t="s">
        <v>18</v>
      </c>
      <c r="S44" s="77">
        <v>1</v>
      </c>
      <c r="T44" s="77" t="s">
        <v>18</v>
      </c>
      <c r="U44" s="104">
        <v>3</v>
      </c>
      <c r="V44" s="104">
        <v>1</v>
      </c>
      <c r="W44" s="77">
        <v>1</v>
      </c>
      <c r="X44" s="104">
        <v>3</v>
      </c>
      <c r="Y44" s="77">
        <v>1</v>
      </c>
      <c r="Z44" s="104">
        <v>1</v>
      </c>
      <c r="AA44" s="77">
        <v>2</v>
      </c>
      <c r="AB44" s="104" t="s">
        <v>18</v>
      </c>
      <c r="AC44" s="77">
        <v>4</v>
      </c>
      <c r="AD44" s="77">
        <v>3</v>
      </c>
      <c r="AE44" s="77">
        <v>3</v>
      </c>
      <c r="AF44" s="77">
        <v>2</v>
      </c>
      <c r="AG44" s="77" t="s">
        <v>18</v>
      </c>
      <c r="AH44" s="77" t="s">
        <v>18</v>
      </c>
      <c r="AI44" s="214"/>
      <c r="AK44" s="2"/>
      <c r="BY44" s="8"/>
      <c r="BZ44" s="8"/>
      <c r="CA44" s="8"/>
      <c r="CB44" s="8"/>
      <c r="CC44" s="8"/>
      <c r="CD44" s="8"/>
      <c r="CE44" s="8"/>
      <c r="CF44" s="8"/>
      <c r="CG44" s="8"/>
      <c r="CH44" s="8"/>
      <c r="CI44" s="8"/>
    </row>
    <row r="45" spans="1:87" s="7" customFormat="1" ht="15" customHeight="1">
      <c r="A45" s="157"/>
      <c r="B45" s="103" t="s">
        <v>19</v>
      </c>
      <c r="C45" s="75"/>
      <c r="D45" s="77">
        <v>4</v>
      </c>
      <c r="E45" s="77">
        <v>1</v>
      </c>
      <c r="F45" s="77">
        <v>1</v>
      </c>
      <c r="G45" s="77">
        <v>7</v>
      </c>
      <c r="H45" s="77">
        <v>4</v>
      </c>
      <c r="I45" s="77">
        <v>11</v>
      </c>
      <c r="J45" s="77">
        <v>3</v>
      </c>
      <c r="K45" s="77">
        <v>3</v>
      </c>
      <c r="L45" s="77">
        <v>4</v>
      </c>
      <c r="M45" s="77">
        <v>2</v>
      </c>
      <c r="N45" s="77">
        <v>1</v>
      </c>
      <c r="O45" s="77">
        <v>6</v>
      </c>
      <c r="P45" s="77">
        <v>4</v>
      </c>
      <c r="Q45" s="77">
        <v>2</v>
      </c>
      <c r="R45" s="77">
        <v>3</v>
      </c>
      <c r="S45" s="104">
        <v>3</v>
      </c>
      <c r="T45" s="104">
        <v>3</v>
      </c>
      <c r="U45" s="77">
        <v>4</v>
      </c>
      <c r="V45" s="77">
        <v>3</v>
      </c>
      <c r="W45" s="77">
        <v>6</v>
      </c>
      <c r="X45" s="77">
        <v>3</v>
      </c>
      <c r="Y45" s="77">
        <v>4</v>
      </c>
      <c r="Z45" s="104">
        <v>4</v>
      </c>
      <c r="AA45" s="104">
        <v>3</v>
      </c>
      <c r="AB45" s="104">
        <v>3</v>
      </c>
      <c r="AC45" s="77">
        <v>4</v>
      </c>
      <c r="AD45" s="77">
        <v>4</v>
      </c>
      <c r="AE45" s="77">
        <v>2</v>
      </c>
      <c r="AF45" s="77">
        <v>3</v>
      </c>
      <c r="AG45" s="77">
        <v>5</v>
      </c>
      <c r="AH45" s="77">
        <v>3</v>
      </c>
      <c r="AI45" s="214"/>
      <c r="AK45" s="2"/>
      <c r="BY45" s="8"/>
      <c r="BZ45" s="8"/>
      <c r="CA45" s="8"/>
      <c r="CB45" s="8"/>
      <c r="CC45" s="8"/>
      <c r="CD45" s="8"/>
      <c r="CE45" s="8"/>
      <c r="CF45" s="8"/>
      <c r="CG45" s="8"/>
      <c r="CH45" s="8"/>
      <c r="CI45" s="8"/>
    </row>
    <row r="46" spans="1:87" s="7" customFormat="1" ht="15" customHeight="1">
      <c r="A46" s="157"/>
      <c r="B46" s="117" t="s">
        <v>22</v>
      </c>
      <c r="C46" s="81"/>
      <c r="D46" s="77">
        <v>1</v>
      </c>
      <c r="E46" s="77" t="s">
        <v>18</v>
      </c>
      <c r="F46" s="77">
        <v>2</v>
      </c>
      <c r="G46" s="77" t="s">
        <v>18</v>
      </c>
      <c r="H46" s="77">
        <v>2</v>
      </c>
      <c r="I46" s="77" t="s">
        <v>18</v>
      </c>
      <c r="J46" s="77" t="s">
        <v>18</v>
      </c>
      <c r="K46" s="77" t="s">
        <v>18</v>
      </c>
      <c r="L46" s="77" t="s">
        <v>18</v>
      </c>
      <c r="M46" s="77" t="s">
        <v>18</v>
      </c>
      <c r="N46" s="77" t="s">
        <v>18</v>
      </c>
      <c r="O46" s="77" t="s">
        <v>18</v>
      </c>
      <c r="P46" s="77" t="s">
        <v>18</v>
      </c>
      <c r="Q46" s="77">
        <v>1</v>
      </c>
      <c r="R46" s="77">
        <v>1</v>
      </c>
      <c r="S46" s="77">
        <v>1</v>
      </c>
      <c r="T46" s="77" t="s">
        <v>18</v>
      </c>
      <c r="U46" s="77" t="s">
        <v>18</v>
      </c>
      <c r="V46" s="77">
        <v>1</v>
      </c>
      <c r="W46" s="77" t="s">
        <v>18</v>
      </c>
      <c r="X46" s="104" t="s">
        <v>18</v>
      </c>
      <c r="Y46" s="77">
        <v>1</v>
      </c>
      <c r="Z46" s="77">
        <v>2</v>
      </c>
      <c r="AA46" s="77" t="s">
        <v>18</v>
      </c>
      <c r="AB46" s="77" t="s">
        <v>18</v>
      </c>
      <c r="AC46" s="104">
        <v>2</v>
      </c>
      <c r="AD46" s="104" t="s">
        <v>18</v>
      </c>
      <c r="AE46" s="104">
        <v>1</v>
      </c>
      <c r="AF46" s="104" t="s">
        <v>18</v>
      </c>
      <c r="AG46" s="104" t="s">
        <v>18</v>
      </c>
      <c r="AH46" s="104" t="s">
        <v>18</v>
      </c>
      <c r="AI46" s="214"/>
      <c r="AK46" s="2"/>
      <c r="BY46" s="8"/>
      <c r="BZ46" s="8"/>
      <c r="CA46" s="8"/>
      <c r="CB46" s="8"/>
      <c r="CC46" s="8"/>
      <c r="CD46" s="8"/>
      <c r="CE46" s="8"/>
      <c r="CF46" s="8"/>
      <c r="CG46" s="8"/>
      <c r="CH46" s="8"/>
      <c r="CI46" s="8"/>
    </row>
    <row r="47" spans="1:87" s="7" customFormat="1" ht="15" customHeight="1">
      <c r="A47" s="175" t="s">
        <v>32</v>
      </c>
      <c r="B47" s="176" t="s">
        <v>41</v>
      </c>
      <c r="C47" s="100" t="s">
        <v>14</v>
      </c>
      <c r="D47" s="5" t="s">
        <v>18</v>
      </c>
      <c r="E47" s="5" t="s">
        <v>18</v>
      </c>
      <c r="F47" s="5" t="s">
        <v>18</v>
      </c>
      <c r="G47" s="5" t="s">
        <v>18</v>
      </c>
      <c r="H47" s="5" t="s">
        <v>18</v>
      </c>
      <c r="I47" s="5" t="s">
        <v>18</v>
      </c>
      <c r="J47" s="5" t="s">
        <v>18</v>
      </c>
      <c r="K47" s="5" t="s">
        <v>18</v>
      </c>
      <c r="L47" s="5" t="s">
        <v>18</v>
      </c>
      <c r="M47" s="5">
        <v>1</v>
      </c>
      <c r="N47" s="5" t="s">
        <v>18</v>
      </c>
      <c r="O47" s="5">
        <v>1</v>
      </c>
      <c r="P47" s="5" t="s">
        <v>18</v>
      </c>
      <c r="Q47" s="5" t="s">
        <v>18</v>
      </c>
      <c r="R47" s="5">
        <v>1</v>
      </c>
      <c r="S47" s="5">
        <v>1</v>
      </c>
      <c r="T47" s="5" t="s">
        <v>18</v>
      </c>
      <c r="U47" s="5">
        <v>1</v>
      </c>
      <c r="V47" s="5" t="s">
        <v>18</v>
      </c>
      <c r="W47" s="5" t="s">
        <v>18</v>
      </c>
      <c r="X47" s="5">
        <v>2</v>
      </c>
      <c r="Y47" s="5" t="s">
        <v>18</v>
      </c>
      <c r="Z47" s="5" t="s">
        <v>18</v>
      </c>
      <c r="AA47" s="5" t="s">
        <v>18</v>
      </c>
      <c r="AB47" s="5" t="s">
        <v>18</v>
      </c>
      <c r="AC47" s="5">
        <v>2</v>
      </c>
      <c r="AD47" s="5">
        <v>1</v>
      </c>
      <c r="AE47" s="5" t="s">
        <v>18</v>
      </c>
      <c r="AF47" s="5">
        <v>1</v>
      </c>
      <c r="AG47" s="5" t="s">
        <v>18</v>
      </c>
      <c r="AH47" s="5">
        <v>1</v>
      </c>
      <c r="AI47" s="216">
        <f>SUM(D47:AH50)</f>
        <v>76</v>
      </c>
      <c r="AK47" s="2"/>
      <c r="BY47" s="8"/>
      <c r="BZ47" s="8"/>
      <c r="CA47" s="8"/>
      <c r="CB47" s="8"/>
      <c r="CC47" s="8"/>
      <c r="CD47" s="8"/>
      <c r="CE47" s="8"/>
      <c r="CF47" s="8"/>
      <c r="CG47" s="8"/>
      <c r="CH47" s="8"/>
      <c r="CI47" s="8"/>
    </row>
    <row r="48" spans="1:87" s="7" customFormat="1" ht="15" customHeight="1">
      <c r="A48" s="177" t="s">
        <v>43</v>
      </c>
      <c r="B48" s="178"/>
      <c r="C48" s="124" t="s">
        <v>19</v>
      </c>
      <c r="D48" s="126" t="s">
        <v>18</v>
      </c>
      <c r="E48" s="126">
        <v>1</v>
      </c>
      <c r="F48" s="126">
        <v>2</v>
      </c>
      <c r="G48" s="126">
        <v>2</v>
      </c>
      <c r="H48" s="126" t="s">
        <v>18</v>
      </c>
      <c r="I48" s="126" t="s">
        <v>18</v>
      </c>
      <c r="J48" s="126" t="s">
        <v>18</v>
      </c>
      <c r="K48" s="126" t="s">
        <v>18</v>
      </c>
      <c r="L48" s="126" t="s">
        <v>18</v>
      </c>
      <c r="M48" s="126" t="s">
        <v>18</v>
      </c>
      <c r="N48" s="126">
        <v>1</v>
      </c>
      <c r="O48" s="126" t="s">
        <v>18</v>
      </c>
      <c r="P48" s="126">
        <v>1</v>
      </c>
      <c r="Q48" s="126" t="s">
        <v>18</v>
      </c>
      <c r="R48" s="126" t="s">
        <v>18</v>
      </c>
      <c r="S48" s="126" t="s">
        <v>18</v>
      </c>
      <c r="T48" s="126">
        <v>2</v>
      </c>
      <c r="U48" s="126" t="s">
        <v>18</v>
      </c>
      <c r="V48" s="126">
        <v>1</v>
      </c>
      <c r="W48" s="126">
        <v>1</v>
      </c>
      <c r="X48" s="126" t="s">
        <v>18</v>
      </c>
      <c r="Y48" s="126" t="s">
        <v>18</v>
      </c>
      <c r="Z48" s="126" t="s">
        <v>18</v>
      </c>
      <c r="AA48" s="126">
        <v>1</v>
      </c>
      <c r="AB48" s="126" t="s">
        <v>18</v>
      </c>
      <c r="AC48" s="126">
        <v>1</v>
      </c>
      <c r="AD48" s="126" t="s">
        <v>18</v>
      </c>
      <c r="AE48" s="126" t="s">
        <v>18</v>
      </c>
      <c r="AF48" s="126">
        <v>1</v>
      </c>
      <c r="AG48" s="126" t="s">
        <v>18</v>
      </c>
      <c r="AH48" s="126" t="s">
        <v>18</v>
      </c>
      <c r="AI48" s="216"/>
      <c r="AK48" s="2"/>
      <c r="BY48" s="8"/>
      <c r="BZ48" s="8"/>
      <c r="CA48" s="8"/>
      <c r="CB48" s="8"/>
      <c r="CC48" s="8"/>
      <c r="CD48" s="8"/>
      <c r="CE48" s="8"/>
      <c r="CF48" s="8"/>
      <c r="CG48" s="8"/>
      <c r="CH48" s="8"/>
      <c r="CI48" s="8"/>
    </row>
    <row r="49" spans="1:87" s="7" customFormat="1" ht="15" customHeight="1">
      <c r="A49" s="177"/>
      <c r="B49" s="181"/>
      <c r="C49" s="62" t="s">
        <v>22</v>
      </c>
      <c r="D49" s="118" t="s">
        <v>18</v>
      </c>
      <c r="E49" s="27" t="s">
        <v>18</v>
      </c>
      <c r="F49" s="27" t="s">
        <v>18</v>
      </c>
      <c r="G49" s="27" t="s">
        <v>18</v>
      </c>
      <c r="H49" s="27">
        <v>1</v>
      </c>
      <c r="I49" s="118" t="s">
        <v>18</v>
      </c>
      <c r="J49" s="118" t="s">
        <v>18</v>
      </c>
      <c r="K49" s="118">
        <v>1</v>
      </c>
      <c r="L49" s="118">
        <v>2</v>
      </c>
      <c r="M49" s="118" t="s">
        <v>18</v>
      </c>
      <c r="N49" s="118">
        <v>1</v>
      </c>
      <c r="O49" s="118" t="s">
        <v>18</v>
      </c>
      <c r="P49" s="27" t="s">
        <v>18</v>
      </c>
      <c r="Q49" s="27" t="s">
        <v>18</v>
      </c>
      <c r="R49" s="118" t="s">
        <v>18</v>
      </c>
      <c r="S49" s="27" t="s">
        <v>18</v>
      </c>
      <c r="T49" s="27">
        <v>1</v>
      </c>
      <c r="U49" s="27" t="s">
        <v>18</v>
      </c>
      <c r="V49" s="118" t="s">
        <v>18</v>
      </c>
      <c r="W49" s="27" t="s">
        <v>18</v>
      </c>
      <c r="X49" s="118" t="s">
        <v>18</v>
      </c>
      <c r="Y49" s="118" t="s">
        <v>18</v>
      </c>
      <c r="Z49" s="27" t="s">
        <v>18</v>
      </c>
      <c r="AA49" s="118" t="s">
        <v>18</v>
      </c>
      <c r="AB49" s="118" t="s">
        <v>18</v>
      </c>
      <c r="AC49" s="27" t="s">
        <v>18</v>
      </c>
      <c r="AD49" s="27" t="s">
        <v>18</v>
      </c>
      <c r="AE49" s="27" t="s">
        <v>18</v>
      </c>
      <c r="AF49" s="27" t="s">
        <v>18</v>
      </c>
      <c r="AG49" s="27" t="s">
        <v>18</v>
      </c>
      <c r="AH49" s="27" t="s">
        <v>18</v>
      </c>
      <c r="AI49" s="216"/>
      <c r="AK49" s="107"/>
      <c r="BY49" s="8"/>
      <c r="BZ49" s="8"/>
      <c r="CA49" s="8"/>
      <c r="CB49" s="8"/>
      <c r="CC49" s="8"/>
      <c r="CD49" s="8"/>
      <c r="CE49" s="8"/>
      <c r="CF49" s="8"/>
      <c r="CG49" s="8"/>
      <c r="CH49" s="8"/>
      <c r="CI49" s="8"/>
    </row>
    <row r="50" spans="1:87" s="7" customFormat="1" ht="15" customHeight="1">
      <c r="A50" s="183"/>
      <c r="B50" s="137" t="s">
        <v>27</v>
      </c>
      <c r="C50" s="110"/>
      <c r="D50" s="111" t="s">
        <v>18</v>
      </c>
      <c r="E50" s="111">
        <v>1</v>
      </c>
      <c r="F50" s="111" t="s">
        <v>18</v>
      </c>
      <c r="G50" s="111">
        <v>4</v>
      </c>
      <c r="H50" s="111">
        <v>1</v>
      </c>
      <c r="I50" s="111" t="s">
        <v>18</v>
      </c>
      <c r="J50" s="111">
        <v>2</v>
      </c>
      <c r="K50" s="111">
        <v>1</v>
      </c>
      <c r="L50" s="111">
        <v>1</v>
      </c>
      <c r="M50" s="111">
        <v>1</v>
      </c>
      <c r="N50" s="111">
        <v>2</v>
      </c>
      <c r="O50" s="111">
        <v>1</v>
      </c>
      <c r="P50" s="111">
        <v>1</v>
      </c>
      <c r="Q50" s="111" t="s">
        <v>18</v>
      </c>
      <c r="R50" s="111">
        <v>3</v>
      </c>
      <c r="S50" s="111">
        <v>1</v>
      </c>
      <c r="T50" s="111">
        <v>2</v>
      </c>
      <c r="U50" s="111">
        <v>1</v>
      </c>
      <c r="V50" s="111">
        <v>1</v>
      </c>
      <c r="W50" s="111" t="s">
        <v>18</v>
      </c>
      <c r="X50" s="111">
        <v>1</v>
      </c>
      <c r="Y50" s="112">
        <v>3</v>
      </c>
      <c r="Z50" s="111">
        <v>1</v>
      </c>
      <c r="AA50" s="111">
        <v>1</v>
      </c>
      <c r="AB50" s="111">
        <v>3</v>
      </c>
      <c r="AC50" s="11" t="s">
        <v>18</v>
      </c>
      <c r="AD50" s="11">
        <v>1</v>
      </c>
      <c r="AE50" s="11">
        <v>3</v>
      </c>
      <c r="AF50" s="11">
        <v>3</v>
      </c>
      <c r="AG50" s="11">
        <v>3</v>
      </c>
      <c r="AH50" s="11">
        <v>2</v>
      </c>
      <c r="AI50" s="216"/>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3"/>
      <c r="O51" s="2"/>
      <c r="P51" s="2"/>
      <c r="Q51" s="2"/>
      <c r="R51" s="2"/>
      <c r="S51" s="2"/>
      <c r="T51" s="2"/>
      <c r="U51" s="2"/>
      <c r="V51" s="2"/>
      <c r="W51" s="2"/>
      <c r="X51" s="2"/>
      <c r="Y51" s="2"/>
      <c r="Z51" s="2"/>
      <c r="AA51" s="2"/>
      <c r="AB51" s="2"/>
      <c r="AC51" s="2"/>
      <c r="AD51" s="2"/>
      <c r="AE51" s="2"/>
      <c r="AF51" s="2"/>
      <c r="AG51" s="2"/>
      <c r="AH51" s="2"/>
      <c r="AI51" s="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O52" s="2"/>
      <c r="P52" s="2"/>
      <c r="Q52" s="2"/>
      <c r="R52" s="2"/>
      <c r="S52" s="2"/>
      <c r="T52" s="2"/>
      <c r="U52" s="2"/>
      <c r="V52" s="2"/>
      <c r="W52" s="2"/>
      <c r="X52" s="2"/>
      <c r="Y52" s="2"/>
      <c r="Z52" s="2"/>
      <c r="AA52" s="2"/>
      <c r="AB52" s="2"/>
      <c r="AC52" s="2"/>
      <c r="AD52" s="2"/>
      <c r="AE52" s="2"/>
      <c r="AF52" s="2"/>
      <c r="AG52" s="2"/>
      <c r="AH52" s="2"/>
      <c r="AI52" s="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3"/>
      <c r="O53" s="2"/>
      <c r="P53" s="2"/>
      <c r="Q53" s="2"/>
      <c r="R53" s="2"/>
      <c r="S53" s="2"/>
      <c r="T53" s="2"/>
      <c r="U53" s="2"/>
      <c r="V53" s="2"/>
      <c r="W53" s="2"/>
      <c r="X53" s="2"/>
      <c r="Y53" s="2"/>
      <c r="Z53" s="2"/>
      <c r="AA53" s="2"/>
      <c r="AB53" s="2"/>
      <c r="AC53" s="2"/>
      <c r="AD53" s="2"/>
      <c r="AE53" s="2"/>
      <c r="AF53" s="2"/>
      <c r="AG53" s="2"/>
      <c r="AH53" s="2"/>
      <c r="AI53" s="1"/>
      <c r="AK53" s="2"/>
      <c r="AR53" s="2"/>
      <c r="AS53" s="2"/>
      <c r="BY53" s="8"/>
      <c r="BZ53" s="8"/>
      <c r="CA53" s="8"/>
      <c r="CB53" s="8"/>
      <c r="CC53" s="8"/>
      <c r="CD53" s="8"/>
      <c r="CE53" s="8"/>
      <c r="CF53" s="8"/>
      <c r="CG53" s="8"/>
      <c r="CH53" s="8"/>
      <c r="CI53" s="8"/>
    </row>
    <row r="54" spans="1:87" s="7" customFormat="1" ht="15" customHeight="1">
      <c r="A54" s="142" t="s">
        <v>71</v>
      </c>
      <c r="B54" s="1"/>
      <c r="C54" s="1"/>
      <c r="D54" s="2"/>
      <c r="E54" s="2"/>
      <c r="F54" s="2"/>
      <c r="G54" s="2"/>
      <c r="H54" s="2"/>
      <c r="I54" s="2"/>
      <c r="J54" s="2"/>
      <c r="K54" s="2"/>
      <c r="L54" s="2"/>
      <c r="M54" s="2"/>
      <c r="N54" s="3"/>
      <c r="O54" s="2"/>
      <c r="P54" s="2"/>
      <c r="Q54" s="2"/>
      <c r="R54" s="2"/>
      <c r="S54" s="2"/>
      <c r="T54" s="2"/>
      <c r="U54" s="2"/>
      <c r="V54" s="2"/>
      <c r="W54" s="2"/>
      <c r="X54" s="2"/>
      <c r="Y54" s="2"/>
      <c r="Z54" s="2"/>
      <c r="AA54" s="2"/>
      <c r="AB54" s="2"/>
      <c r="AC54" s="2"/>
      <c r="AD54" s="2"/>
      <c r="AE54" s="2"/>
      <c r="AF54" s="2"/>
      <c r="AG54" s="2"/>
      <c r="AH54" s="2"/>
      <c r="AI54" s="1"/>
      <c r="AK54" s="2"/>
      <c r="AR54" s="2"/>
      <c r="AS54" s="2"/>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3"/>
      <c r="O55" s="2"/>
      <c r="P55" s="2"/>
      <c r="Q55" s="2"/>
      <c r="R55" s="2"/>
      <c r="S55" s="2"/>
      <c r="T55" s="2"/>
      <c r="U55" s="2"/>
      <c r="V55" s="2"/>
      <c r="W55" s="2"/>
      <c r="X55" s="2"/>
      <c r="Y55" s="2"/>
      <c r="Z55" s="2"/>
      <c r="AA55" s="2"/>
      <c r="AB55" s="2"/>
      <c r="AC55" s="2"/>
      <c r="AD55" s="2"/>
      <c r="AE55" s="2"/>
      <c r="AF55" s="2"/>
      <c r="AG55" s="2"/>
      <c r="AH55" s="2"/>
      <c r="AI55" s="1"/>
      <c r="AK55" s="2"/>
      <c r="AL55" s="2"/>
      <c r="AM55" s="2"/>
      <c r="AN55" s="2"/>
      <c r="AO55" s="2"/>
      <c r="AP55" s="2"/>
      <c r="AQ55" s="2"/>
      <c r="AR55" s="2"/>
      <c r="AS55" s="2"/>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3"/>
      <c r="O56" s="2"/>
      <c r="P56" s="2"/>
      <c r="Q56" s="2"/>
      <c r="R56" s="2"/>
      <c r="S56" s="2"/>
      <c r="T56" s="2"/>
      <c r="U56" s="2"/>
      <c r="V56" s="2"/>
      <c r="W56" s="2"/>
      <c r="X56" s="2"/>
      <c r="Y56" s="2"/>
      <c r="Z56" s="2"/>
      <c r="AA56" s="2"/>
      <c r="AB56" s="2"/>
      <c r="AC56" s="2"/>
      <c r="AD56" s="2"/>
      <c r="AE56" s="2"/>
      <c r="AF56" s="2"/>
      <c r="AG56" s="2"/>
      <c r="AH56" s="2"/>
      <c r="AI56" s="1"/>
      <c r="AK56" s="2"/>
      <c r="AL56" s="2"/>
      <c r="AM56" s="2"/>
      <c r="AN56" s="2"/>
      <c r="AO56" s="2"/>
      <c r="AP56" s="2"/>
      <c r="AQ56" s="2"/>
      <c r="AR56" s="2"/>
      <c r="AS56" s="2"/>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3"/>
      <c r="O57" s="2"/>
      <c r="P57" s="2"/>
      <c r="Q57" s="2"/>
      <c r="R57" s="2"/>
      <c r="S57" s="2"/>
      <c r="T57" s="2"/>
      <c r="U57" s="2"/>
      <c r="V57" s="2"/>
      <c r="W57" s="2"/>
      <c r="X57" s="2"/>
      <c r="Y57" s="2"/>
      <c r="Z57" s="2"/>
      <c r="AA57" s="2"/>
      <c r="AB57" s="2"/>
      <c r="AC57" s="2"/>
      <c r="AD57" s="2"/>
      <c r="AE57" s="2"/>
      <c r="AF57" s="2"/>
      <c r="AG57" s="2"/>
      <c r="AH57" s="2"/>
      <c r="AI57" s="1"/>
      <c r="AK57" s="2"/>
      <c r="AL57" s="2"/>
      <c r="AM57" s="2"/>
      <c r="AN57" s="2"/>
      <c r="AO57" s="2"/>
      <c r="AP57" s="2"/>
      <c r="AQ57" s="2"/>
      <c r="AR57" s="2"/>
      <c r="AS57" s="2"/>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3"/>
      <c r="O58" s="2"/>
      <c r="P58" s="2"/>
      <c r="Q58" s="2"/>
      <c r="R58" s="2"/>
      <c r="S58" s="2"/>
      <c r="T58" s="2"/>
      <c r="U58" s="2"/>
      <c r="V58" s="2"/>
      <c r="W58" s="2"/>
      <c r="X58" s="2"/>
      <c r="Y58" s="2"/>
      <c r="Z58" s="2"/>
      <c r="AA58" s="2"/>
      <c r="AB58" s="2"/>
      <c r="AC58" s="2"/>
      <c r="AD58" s="2"/>
      <c r="AE58" s="2"/>
      <c r="AF58" s="2"/>
      <c r="AG58" s="2"/>
      <c r="AH58" s="2"/>
      <c r="AI58" s="1"/>
      <c r="AK58" s="2"/>
      <c r="AL58" s="2"/>
      <c r="AM58" s="2"/>
      <c r="AN58" s="2"/>
      <c r="AO58" s="2"/>
      <c r="AP58" s="2"/>
      <c r="AQ58" s="2"/>
      <c r="AR58" s="2"/>
      <c r="AS58" s="2"/>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3"/>
      <c r="O59" s="2"/>
      <c r="P59" s="2"/>
      <c r="Q59" s="2"/>
      <c r="R59" s="2"/>
      <c r="S59" s="2"/>
      <c r="T59" s="2"/>
      <c r="U59" s="2"/>
      <c r="V59" s="2"/>
      <c r="W59" s="2"/>
      <c r="X59" s="2"/>
      <c r="Y59" s="2"/>
      <c r="Z59" s="2"/>
      <c r="AA59" s="2"/>
      <c r="AB59" s="2"/>
      <c r="AC59" s="2"/>
      <c r="AD59" s="2"/>
      <c r="AE59" s="2"/>
      <c r="AF59" s="2"/>
      <c r="AG59" s="2"/>
      <c r="AH59" s="2"/>
      <c r="AI59" s="1"/>
      <c r="AK59" s="2"/>
      <c r="AL59" s="2"/>
      <c r="AM59" s="2"/>
      <c r="AN59" s="2"/>
      <c r="AO59" s="2"/>
      <c r="AP59" s="2"/>
      <c r="AQ59" s="2"/>
      <c r="AR59" s="2"/>
      <c r="AS59" s="2"/>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3"/>
      <c r="O60" s="2"/>
      <c r="P60" s="2"/>
      <c r="Q60" s="2"/>
      <c r="R60" s="2"/>
      <c r="S60" s="2"/>
      <c r="T60" s="2"/>
      <c r="U60" s="2"/>
      <c r="V60" s="2"/>
      <c r="W60" s="2"/>
      <c r="X60" s="2"/>
      <c r="Y60" s="2"/>
      <c r="Z60" s="2"/>
      <c r="AA60" s="2"/>
      <c r="AB60" s="2"/>
      <c r="AC60" s="2"/>
      <c r="AD60" s="2"/>
      <c r="AE60" s="2"/>
      <c r="AF60" s="2"/>
      <c r="AG60" s="2"/>
      <c r="AH60" s="2"/>
      <c r="AI60" s="1"/>
      <c r="AK60" s="2"/>
      <c r="AL60" s="2"/>
      <c r="AM60" s="2"/>
      <c r="AN60" s="2"/>
      <c r="AO60" s="2"/>
      <c r="AP60" s="2"/>
      <c r="AQ60" s="2"/>
      <c r="AR60" s="2"/>
      <c r="AS60" s="2"/>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3"/>
      <c r="O61" s="2"/>
      <c r="P61" s="2"/>
      <c r="Q61" s="2"/>
      <c r="R61" s="2"/>
      <c r="S61" s="2"/>
      <c r="T61" s="2"/>
      <c r="U61" s="2"/>
      <c r="V61" s="2"/>
      <c r="W61" s="2"/>
      <c r="X61" s="2"/>
      <c r="Y61" s="2"/>
      <c r="Z61" s="2"/>
      <c r="AA61" s="2"/>
      <c r="AB61" s="2"/>
      <c r="AC61" s="2"/>
      <c r="AD61" s="2"/>
      <c r="AE61" s="2"/>
      <c r="AF61" s="2"/>
      <c r="AG61" s="2"/>
      <c r="AH61" s="2"/>
      <c r="AI61" s="1"/>
      <c r="AK61" s="2"/>
      <c r="AL61" s="2"/>
      <c r="AM61" s="2"/>
      <c r="AN61" s="2"/>
      <c r="AO61" s="2"/>
      <c r="AP61" s="2"/>
      <c r="AQ61" s="2"/>
      <c r="AR61" s="2"/>
      <c r="AS61" s="2"/>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3"/>
      <c r="O62" s="2"/>
      <c r="P62" s="2"/>
      <c r="Q62" s="2"/>
      <c r="R62" s="2"/>
      <c r="S62" s="2"/>
      <c r="T62" s="2"/>
      <c r="U62" s="2"/>
      <c r="V62" s="2"/>
      <c r="W62" s="2"/>
      <c r="X62" s="2"/>
      <c r="Y62" s="2"/>
      <c r="Z62" s="2"/>
      <c r="AA62" s="2"/>
      <c r="AB62" s="2"/>
      <c r="AC62" s="2"/>
      <c r="AD62" s="2"/>
      <c r="AE62" s="2"/>
      <c r="AF62" s="2"/>
      <c r="AG62" s="2"/>
      <c r="AH62" s="2"/>
      <c r="AI62" s="1"/>
      <c r="AL62" s="2"/>
      <c r="AM62" s="2"/>
      <c r="AN62" s="2"/>
      <c r="AO62" s="2"/>
      <c r="AP62" s="2"/>
      <c r="AQ62" s="2"/>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3"/>
      <c r="O63" s="2"/>
      <c r="P63" s="2"/>
      <c r="Q63" s="2"/>
      <c r="R63" s="2"/>
      <c r="S63" s="2"/>
      <c r="T63" s="2"/>
      <c r="U63" s="2"/>
      <c r="V63" s="2"/>
      <c r="W63" s="2"/>
      <c r="X63" s="2"/>
      <c r="Y63" s="2"/>
      <c r="Z63" s="2"/>
      <c r="AA63" s="2"/>
      <c r="AB63" s="2"/>
      <c r="AC63" s="2"/>
      <c r="AD63" s="2"/>
      <c r="AE63" s="2"/>
      <c r="AF63" s="2"/>
      <c r="AG63" s="2"/>
      <c r="AH63" s="2"/>
      <c r="AI63" s="1"/>
      <c r="AL63" s="2"/>
      <c r="AM63" s="2"/>
      <c r="AN63" s="2"/>
      <c r="AO63" s="2"/>
      <c r="AP63" s="2"/>
      <c r="AQ63" s="2"/>
      <c r="AT63" s="2"/>
      <c r="AU63" s="2"/>
      <c r="AV63" s="2"/>
      <c r="AW63" s="2"/>
      <c r="BY63" s="8"/>
      <c r="BZ63" s="8"/>
      <c r="CA63" s="8"/>
      <c r="CB63" s="8"/>
      <c r="CC63" s="8"/>
      <c r="CD63" s="8"/>
      <c r="CE63" s="8"/>
      <c r="CF63" s="8"/>
      <c r="CG63" s="8"/>
      <c r="CH63" s="8"/>
      <c r="CI63" s="8"/>
    </row>
    <row r="64" spans="1:87" s="7" customFormat="1" ht="15" customHeight="1">
      <c r="A64" s="142"/>
      <c r="B64" s="1"/>
      <c r="C64" s="1"/>
      <c r="D64" s="2"/>
      <c r="E64" s="2"/>
      <c r="F64" s="2"/>
      <c r="G64" s="2"/>
      <c r="H64" s="2"/>
      <c r="I64" s="2"/>
      <c r="J64" s="2"/>
      <c r="K64" s="2"/>
      <c r="L64" s="2"/>
      <c r="M64" s="2"/>
      <c r="N64" s="3"/>
      <c r="O64" s="2"/>
      <c r="P64" s="2"/>
      <c r="Q64" s="2"/>
      <c r="R64" s="2"/>
      <c r="S64" s="2"/>
      <c r="T64" s="2"/>
      <c r="U64" s="2"/>
      <c r="V64" s="2"/>
      <c r="W64" s="2"/>
      <c r="X64" s="2"/>
      <c r="Y64" s="2"/>
      <c r="Z64" s="2"/>
      <c r="AA64" s="2"/>
      <c r="AB64" s="2"/>
      <c r="AC64" s="2"/>
      <c r="AD64" s="2"/>
      <c r="AE64" s="2"/>
      <c r="AF64" s="2"/>
      <c r="AG64" s="2"/>
      <c r="AH64" s="2"/>
      <c r="AI64" s="1"/>
      <c r="AL64" s="2"/>
      <c r="AM64" s="2"/>
      <c r="AN64" s="2"/>
      <c r="AO64" s="2"/>
      <c r="AP64" s="2"/>
      <c r="AQ64" s="2"/>
      <c r="AT64" s="2"/>
      <c r="AU64" s="2"/>
      <c r="AV64" s="2"/>
      <c r="AW64" s="2"/>
      <c r="BY64" s="8"/>
      <c r="BZ64" s="8"/>
      <c r="CA64" s="8"/>
      <c r="CB64" s="8"/>
      <c r="CC64" s="8"/>
      <c r="CD64" s="8"/>
      <c r="CE64" s="8"/>
      <c r="CF64" s="8"/>
      <c r="CG64" s="8"/>
      <c r="CH64" s="8"/>
      <c r="CI64" s="8"/>
    </row>
    <row r="65" spans="1:87" s="7" customFormat="1" ht="15" customHeight="1">
      <c r="A65" s="142"/>
      <c r="B65" s="1"/>
      <c r="C65" s="1"/>
      <c r="D65" s="2"/>
      <c r="E65" s="2"/>
      <c r="F65" s="2"/>
      <c r="G65" s="2"/>
      <c r="H65" s="2"/>
      <c r="I65" s="2"/>
      <c r="J65" s="2"/>
      <c r="K65" s="2"/>
      <c r="L65" s="2"/>
      <c r="M65" s="2"/>
      <c r="N65" s="3"/>
      <c r="O65" s="2"/>
      <c r="P65" s="2"/>
      <c r="Q65" s="2"/>
      <c r="R65" s="2"/>
      <c r="S65" s="2"/>
      <c r="T65" s="2"/>
      <c r="U65" s="2"/>
      <c r="V65" s="2"/>
      <c r="W65" s="2"/>
      <c r="X65" s="2"/>
      <c r="Y65" s="2"/>
      <c r="Z65" s="2"/>
      <c r="AA65" s="2"/>
      <c r="AB65" s="2"/>
      <c r="AC65" s="2"/>
      <c r="AD65" s="2"/>
      <c r="AE65" s="2"/>
      <c r="AF65" s="2"/>
      <c r="AG65" s="2"/>
      <c r="AH65" s="2"/>
      <c r="AI65" s="1"/>
      <c r="AL65" s="2"/>
      <c r="AM65" s="2"/>
      <c r="AN65" s="2"/>
      <c r="AO65" s="2"/>
      <c r="AP65" s="2"/>
      <c r="AQ65" s="2"/>
      <c r="AT65" s="2"/>
      <c r="AU65" s="2"/>
      <c r="AV65" s="2"/>
      <c r="AW65" s="2"/>
      <c r="AX65" s="2"/>
      <c r="AY65" s="2"/>
      <c r="BY65" s="8"/>
      <c r="BZ65" s="8"/>
      <c r="CA65" s="8"/>
      <c r="CB65" s="8"/>
      <c r="CC65" s="8"/>
      <c r="CD65" s="8"/>
      <c r="CE65" s="8"/>
      <c r="CF65" s="8"/>
      <c r="CG65" s="8"/>
      <c r="CH65" s="8"/>
      <c r="CI65" s="8"/>
    </row>
    <row r="66" spans="1:87" s="7" customFormat="1" ht="15" customHeight="1">
      <c r="A66" s="142"/>
      <c r="B66" s="1"/>
      <c r="C66" s="1"/>
      <c r="D66" s="2"/>
      <c r="E66" s="2"/>
      <c r="F66" s="2"/>
      <c r="G66" s="2"/>
      <c r="H66" s="2"/>
      <c r="I66" s="2"/>
      <c r="J66" s="2"/>
      <c r="K66" s="2"/>
      <c r="L66" s="2"/>
      <c r="M66" s="2"/>
      <c r="N66" s="3"/>
      <c r="O66" s="2"/>
      <c r="P66" s="2"/>
      <c r="Q66" s="2"/>
      <c r="R66" s="2"/>
      <c r="S66" s="2"/>
      <c r="T66" s="2"/>
      <c r="U66" s="2"/>
      <c r="V66" s="2"/>
      <c r="W66" s="2"/>
      <c r="X66" s="2"/>
      <c r="Y66" s="2"/>
      <c r="Z66" s="2"/>
      <c r="AA66" s="2"/>
      <c r="AB66" s="2"/>
      <c r="AC66" s="2"/>
      <c r="AD66" s="2"/>
      <c r="AE66" s="2"/>
      <c r="AF66" s="2"/>
      <c r="AG66" s="2"/>
      <c r="AH66" s="2"/>
      <c r="AI66" s="1"/>
      <c r="AL66" s="2"/>
      <c r="AM66" s="2"/>
      <c r="AN66" s="2"/>
      <c r="AO66" s="2"/>
      <c r="AP66" s="2"/>
      <c r="AQ66" s="2"/>
      <c r="AT66" s="2"/>
      <c r="AU66" s="2"/>
      <c r="AV66" s="2"/>
      <c r="AW66" s="2"/>
      <c r="AX66" s="2"/>
      <c r="AY66" s="2"/>
      <c r="BY66" s="8"/>
      <c r="BZ66" s="8"/>
      <c r="CA66" s="8"/>
      <c r="CB66" s="8"/>
      <c r="CC66" s="8"/>
      <c r="CD66" s="8"/>
      <c r="CE66" s="8"/>
      <c r="CF66" s="8"/>
      <c r="CG66" s="8"/>
      <c r="CH66" s="8"/>
      <c r="CI66" s="8"/>
    </row>
    <row r="67" spans="2:87" s="7" customFormat="1" ht="15" customHeight="1">
      <c r="B67" s="1"/>
      <c r="C67" s="1"/>
      <c r="D67" s="2"/>
      <c r="E67" s="2"/>
      <c r="F67" s="2"/>
      <c r="G67" s="2"/>
      <c r="H67" s="2"/>
      <c r="I67" s="2"/>
      <c r="J67" s="2"/>
      <c r="K67" s="2"/>
      <c r="L67" s="2"/>
      <c r="M67" s="2"/>
      <c r="N67" s="3"/>
      <c r="O67" s="2"/>
      <c r="P67" s="2"/>
      <c r="Q67" s="2"/>
      <c r="R67" s="2"/>
      <c r="S67" s="2"/>
      <c r="T67" s="2"/>
      <c r="U67" s="2"/>
      <c r="V67" s="2"/>
      <c r="W67" s="2"/>
      <c r="X67" s="2"/>
      <c r="Y67" s="2"/>
      <c r="Z67" s="2"/>
      <c r="AA67" s="2"/>
      <c r="AB67" s="2"/>
      <c r="AC67" s="2"/>
      <c r="AD67" s="2"/>
      <c r="AE67" s="2"/>
      <c r="AF67" s="2"/>
      <c r="AG67" s="2"/>
      <c r="AH67" s="2"/>
      <c r="AI67" s="1"/>
      <c r="AK67" s="2"/>
      <c r="AL67" s="2"/>
      <c r="AM67" s="2"/>
      <c r="AN67" s="2"/>
      <c r="AO67" s="2"/>
      <c r="AP67" s="2"/>
      <c r="AQ67" s="2"/>
      <c r="BY67" s="8"/>
      <c r="BZ67" s="8"/>
      <c r="CA67" s="8"/>
      <c r="CB67" s="8"/>
      <c r="CC67" s="8"/>
      <c r="CD67" s="8"/>
      <c r="CE67" s="8"/>
      <c r="CF67" s="8"/>
      <c r="CG67" s="8"/>
      <c r="CH67" s="8"/>
      <c r="CI67" s="8"/>
    </row>
    <row r="68" spans="2:87" s="7" customFormat="1" ht="15" customHeight="1">
      <c r="B68" s="1"/>
      <c r="C68" s="1"/>
      <c r="D68" s="2"/>
      <c r="E68" s="2"/>
      <c r="F68" s="2"/>
      <c r="G68" s="2"/>
      <c r="H68" s="2"/>
      <c r="I68" s="2"/>
      <c r="J68" s="2"/>
      <c r="K68" s="2"/>
      <c r="L68" s="2"/>
      <c r="M68" s="2"/>
      <c r="N68" s="3"/>
      <c r="O68" s="2"/>
      <c r="P68" s="2"/>
      <c r="Q68" s="2"/>
      <c r="R68" s="2"/>
      <c r="S68" s="2"/>
      <c r="T68" s="2"/>
      <c r="U68" s="2"/>
      <c r="V68" s="2"/>
      <c r="W68" s="2"/>
      <c r="X68" s="2"/>
      <c r="Y68" s="2"/>
      <c r="Z68" s="2"/>
      <c r="AA68" s="2"/>
      <c r="AB68" s="2"/>
      <c r="AC68" s="2"/>
      <c r="AD68" s="2"/>
      <c r="AE68" s="2"/>
      <c r="AF68" s="2"/>
      <c r="AG68" s="2"/>
      <c r="AH68" s="2"/>
      <c r="AI68" s="1"/>
      <c r="AK68" s="2"/>
      <c r="AL68" s="2"/>
      <c r="AM68" s="2"/>
      <c r="AN68" s="2"/>
      <c r="AO68" s="2"/>
      <c r="AP68" s="2"/>
      <c r="AQ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3"/>
      <c r="O69" s="2"/>
      <c r="P69" s="2"/>
      <c r="Q69" s="2"/>
      <c r="R69" s="2"/>
      <c r="S69" s="2"/>
      <c r="T69" s="2"/>
      <c r="U69" s="2"/>
      <c r="V69" s="2"/>
      <c r="W69" s="2"/>
      <c r="X69" s="2"/>
      <c r="Y69" s="2"/>
      <c r="Z69" s="2"/>
      <c r="AA69" s="2"/>
      <c r="AB69" s="2"/>
      <c r="AC69" s="2"/>
      <c r="AD69" s="2"/>
      <c r="AE69" s="2"/>
      <c r="AF69" s="2"/>
      <c r="AG69" s="2"/>
      <c r="AH69" s="2"/>
      <c r="AI69" s="1"/>
      <c r="AK69" s="2"/>
      <c r="AL69" s="2"/>
      <c r="AM69" s="2"/>
      <c r="AN69" s="2"/>
      <c r="AO69" s="2"/>
      <c r="AP69" s="2"/>
      <c r="AQ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3"/>
      <c r="O70" s="2"/>
      <c r="P70" s="2"/>
      <c r="Q70" s="2"/>
      <c r="R70" s="2"/>
      <c r="S70" s="2"/>
      <c r="T70" s="2"/>
      <c r="U70" s="2"/>
      <c r="V70" s="2"/>
      <c r="W70" s="2"/>
      <c r="X70" s="2"/>
      <c r="Y70" s="2"/>
      <c r="Z70" s="2"/>
      <c r="AA70" s="2"/>
      <c r="AB70" s="2"/>
      <c r="AC70" s="2"/>
      <c r="AD70" s="2"/>
      <c r="AE70" s="2"/>
      <c r="AF70" s="2"/>
      <c r="AG70" s="2"/>
      <c r="AH70" s="2"/>
      <c r="AI70" s="1"/>
      <c r="AK70" s="2"/>
      <c r="AL70" s="2"/>
      <c r="AM70" s="2"/>
      <c r="AN70" s="2"/>
      <c r="AO70" s="2"/>
      <c r="AP70" s="2"/>
      <c r="AQ70" s="2"/>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3"/>
      <c r="O71" s="2"/>
      <c r="P71" s="2"/>
      <c r="Q71" s="2"/>
      <c r="R71" s="2"/>
      <c r="S71" s="2"/>
      <c r="T71" s="2"/>
      <c r="U71" s="2"/>
      <c r="V71" s="2"/>
      <c r="W71" s="2"/>
      <c r="X71" s="2"/>
      <c r="Y71" s="2"/>
      <c r="Z71" s="2"/>
      <c r="AA71" s="2"/>
      <c r="AB71" s="2"/>
      <c r="AC71" s="2"/>
      <c r="AD71" s="2"/>
      <c r="AE71" s="2"/>
      <c r="AF71" s="2"/>
      <c r="AG71" s="2"/>
      <c r="AH71" s="2"/>
      <c r="AI71" s="1"/>
      <c r="AK71" s="2"/>
      <c r="AL71" s="2"/>
      <c r="AM71" s="2"/>
      <c r="AN71" s="2"/>
      <c r="AO71" s="2"/>
      <c r="AP71" s="2"/>
      <c r="AQ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3"/>
      <c r="O72" s="2"/>
      <c r="P72" s="2"/>
      <c r="Q72" s="2"/>
      <c r="R72" s="2"/>
      <c r="S72" s="2"/>
      <c r="T72" s="2"/>
      <c r="U72" s="2"/>
      <c r="V72" s="2"/>
      <c r="W72" s="2"/>
      <c r="X72" s="2"/>
      <c r="Y72" s="2"/>
      <c r="Z72" s="2"/>
      <c r="AA72" s="2"/>
      <c r="AB72" s="2"/>
      <c r="AC72" s="2"/>
      <c r="AD72" s="2"/>
      <c r="AE72" s="2"/>
      <c r="AF72" s="2"/>
      <c r="AG72" s="2"/>
      <c r="AH72" s="2"/>
      <c r="AI72" s="1"/>
      <c r="AK72" s="2"/>
      <c r="AL72" s="2"/>
      <c r="AM72" s="2"/>
      <c r="AN72" s="2"/>
      <c r="AO72" s="2"/>
      <c r="AP72" s="2"/>
      <c r="AQ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3"/>
      <c r="O73" s="2"/>
      <c r="P73" s="2"/>
      <c r="Q73" s="2"/>
      <c r="R73" s="2"/>
      <c r="S73" s="2"/>
      <c r="T73" s="2"/>
      <c r="U73" s="2"/>
      <c r="V73" s="2"/>
      <c r="W73" s="2"/>
      <c r="X73" s="2"/>
      <c r="Y73" s="2"/>
      <c r="Z73" s="2"/>
      <c r="AA73" s="2"/>
      <c r="AB73" s="2"/>
      <c r="AC73" s="2"/>
      <c r="AD73" s="2"/>
      <c r="AE73" s="2"/>
      <c r="AF73" s="2"/>
      <c r="AG73" s="2"/>
      <c r="AH73" s="2"/>
      <c r="AI73" s="1"/>
      <c r="AK73" s="1"/>
      <c r="AL73" s="2"/>
      <c r="AM73" s="2"/>
      <c r="AN73" s="2"/>
      <c r="AO73" s="2"/>
      <c r="AP73" s="2"/>
      <c r="AQ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3"/>
      <c r="O74" s="2"/>
      <c r="P74" s="2"/>
      <c r="Q74" s="2"/>
      <c r="R74" s="2"/>
      <c r="S74" s="2"/>
      <c r="T74" s="2"/>
      <c r="U74" s="2"/>
      <c r="V74" s="2"/>
      <c r="W74" s="2"/>
      <c r="X74" s="2"/>
      <c r="Y74" s="2"/>
      <c r="Z74" s="2"/>
      <c r="AA74" s="2"/>
      <c r="AB74" s="2"/>
      <c r="AC74" s="2"/>
      <c r="AD74" s="2"/>
      <c r="AE74" s="2"/>
      <c r="AF74" s="2"/>
      <c r="AG74" s="2"/>
      <c r="AH74" s="2"/>
      <c r="AI74" s="1"/>
      <c r="AK74" s="2"/>
      <c r="AL74" s="2"/>
      <c r="AM74" s="2"/>
      <c r="AN74" s="2"/>
      <c r="AO74" s="2"/>
      <c r="AP74" s="2"/>
      <c r="AQ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3"/>
      <c r="O75" s="2"/>
      <c r="P75" s="2"/>
      <c r="Q75" s="2"/>
      <c r="R75" s="2"/>
      <c r="S75" s="2"/>
      <c r="T75" s="2"/>
      <c r="U75" s="2"/>
      <c r="V75" s="2"/>
      <c r="W75" s="2"/>
      <c r="X75" s="2"/>
      <c r="Y75" s="2"/>
      <c r="Z75" s="2"/>
      <c r="AA75" s="2"/>
      <c r="AB75" s="2"/>
      <c r="AC75" s="2"/>
      <c r="AD75" s="2"/>
      <c r="AE75" s="2"/>
      <c r="AF75" s="2"/>
      <c r="AG75" s="2"/>
      <c r="AH75" s="2"/>
      <c r="AI75" s="1"/>
      <c r="AK75" s="2"/>
      <c r="AL75" s="2"/>
      <c r="AM75" s="2"/>
      <c r="AN75" s="2"/>
      <c r="AO75" s="2"/>
      <c r="AP75" s="2"/>
      <c r="AQ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3"/>
      <c r="O76" s="2"/>
      <c r="P76" s="2"/>
      <c r="Q76" s="2"/>
      <c r="R76" s="2"/>
      <c r="S76" s="2"/>
      <c r="T76" s="2"/>
      <c r="U76" s="2"/>
      <c r="V76" s="2"/>
      <c r="W76" s="2"/>
      <c r="X76" s="2"/>
      <c r="Y76" s="2"/>
      <c r="Z76" s="2"/>
      <c r="AA76" s="2"/>
      <c r="AB76" s="2"/>
      <c r="AC76" s="2"/>
      <c r="AD76" s="2"/>
      <c r="AE76" s="2"/>
      <c r="AF76" s="2"/>
      <c r="AG76" s="2"/>
      <c r="AH76" s="2"/>
      <c r="AI76" s="1"/>
      <c r="AK76" s="1"/>
      <c r="AL76" s="2"/>
      <c r="AM76" s="2"/>
      <c r="AN76" s="2"/>
      <c r="AO76" s="2"/>
      <c r="AP76" s="2"/>
      <c r="AQ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3"/>
      <c r="O77" s="2"/>
      <c r="P77" s="2"/>
      <c r="Q77" s="2"/>
      <c r="R77" s="2"/>
      <c r="S77" s="2"/>
      <c r="T77" s="2"/>
      <c r="U77" s="2"/>
      <c r="V77" s="2"/>
      <c r="W77" s="2"/>
      <c r="X77" s="2"/>
      <c r="Y77" s="2"/>
      <c r="Z77" s="2"/>
      <c r="AA77" s="2"/>
      <c r="AB77" s="2"/>
      <c r="AC77" s="2"/>
      <c r="AD77" s="2"/>
      <c r="AE77" s="2"/>
      <c r="AF77" s="2"/>
      <c r="AG77" s="2"/>
      <c r="AH77" s="2"/>
      <c r="AI77" s="1"/>
      <c r="AK77" s="2"/>
      <c r="AL77" s="2"/>
      <c r="AM77" s="2"/>
      <c r="AN77" s="2"/>
      <c r="AO77" s="2"/>
      <c r="AP77" s="2"/>
      <c r="AQ77" s="2"/>
      <c r="AT77" s="2"/>
      <c r="AU77" s="2"/>
      <c r="AV77" s="2"/>
      <c r="AW77" s="2"/>
      <c r="AX77" s="2"/>
      <c r="AY77" s="2"/>
      <c r="BY77" s="8"/>
      <c r="BZ77" s="8"/>
      <c r="CA77" s="8"/>
      <c r="CB77" s="8"/>
      <c r="CC77" s="8"/>
      <c r="CD77" s="8"/>
      <c r="CE77" s="8"/>
      <c r="CF77" s="8"/>
      <c r="CG77" s="8"/>
      <c r="CH77" s="8"/>
      <c r="CI77" s="8"/>
    </row>
    <row r="78" spans="1:87" s="7" customFormat="1" ht="15" customHeight="1">
      <c r="A78" s="1"/>
      <c r="B78" s="1"/>
      <c r="C78" s="1"/>
      <c r="D78" s="2"/>
      <c r="E78" s="2"/>
      <c r="F78" s="2"/>
      <c r="G78" s="2"/>
      <c r="H78" s="2"/>
      <c r="I78" s="2"/>
      <c r="J78" s="2"/>
      <c r="K78" s="2"/>
      <c r="L78" s="2"/>
      <c r="M78" s="2"/>
      <c r="N78" s="3"/>
      <c r="O78" s="2"/>
      <c r="P78" s="2"/>
      <c r="Q78" s="2"/>
      <c r="R78" s="2"/>
      <c r="S78" s="2"/>
      <c r="T78" s="2"/>
      <c r="U78" s="2"/>
      <c r="V78" s="2"/>
      <c r="W78" s="2"/>
      <c r="X78" s="2"/>
      <c r="Y78" s="2"/>
      <c r="Z78" s="2"/>
      <c r="AA78" s="2"/>
      <c r="AB78" s="2"/>
      <c r="AC78" s="2"/>
      <c r="AD78" s="2"/>
      <c r="AE78" s="2"/>
      <c r="AF78" s="2"/>
      <c r="AG78" s="2"/>
      <c r="AH78" s="2"/>
      <c r="AI78" s="1"/>
      <c r="AK78" s="2"/>
      <c r="AL78" s="2"/>
      <c r="AM78" s="2"/>
      <c r="AN78" s="2"/>
      <c r="AO78" s="2"/>
      <c r="AP78" s="2"/>
      <c r="AQ78" s="2"/>
      <c r="AT78" s="2"/>
      <c r="AU78" s="2"/>
      <c r="AV78" s="2"/>
      <c r="AW78" s="2"/>
      <c r="AX78" s="2"/>
      <c r="AY78" s="2"/>
      <c r="BY78" s="8"/>
      <c r="BZ78" s="8"/>
      <c r="CA78" s="8"/>
      <c r="CB78" s="8"/>
      <c r="CC78" s="8"/>
      <c r="CD78" s="8"/>
      <c r="CE78" s="8"/>
      <c r="CF78" s="8"/>
      <c r="CG78" s="8"/>
      <c r="CH78" s="8"/>
      <c r="CI78" s="8"/>
    </row>
    <row r="79" spans="1:87" s="7" customFormat="1" ht="15" customHeight="1">
      <c r="A79" s="1"/>
      <c r="B79" s="1"/>
      <c r="C79" s="1"/>
      <c r="D79" s="2"/>
      <c r="E79" s="2"/>
      <c r="F79" s="2"/>
      <c r="G79" s="2"/>
      <c r="H79" s="2"/>
      <c r="I79" s="2"/>
      <c r="J79" s="2"/>
      <c r="K79" s="2"/>
      <c r="L79" s="2"/>
      <c r="M79" s="2"/>
      <c r="N79" s="3"/>
      <c r="O79" s="2"/>
      <c r="P79" s="2"/>
      <c r="Q79" s="2"/>
      <c r="R79" s="2"/>
      <c r="S79" s="2"/>
      <c r="T79" s="2"/>
      <c r="U79" s="2"/>
      <c r="V79" s="2"/>
      <c r="W79" s="2"/>
      <c r="X79" s="2"/>
      <c r="Y79" s="2"/>
      <c r="Z79" s="2"/>
      <c r="AA79" s="2"/>
      <c r="AB79" s="2"/>
      <c r="AC79" s="2"/>
      <c r="AD79" s="2"/>
      <c r="AE79" s="2"/>
      <c r="AF79" s="2"/>
      <c r="AG79" s="2"/>
      <c r="AH79" s="2"/>
      <c r="AI79" s="1"/>
      <c r="AK79" s="2"/>
      <c r="AL79" s="2"/>
      <c r="AM79" s="2"/>
      <c r="AN79" s="2"/>
      <c r="AO79" s="2"/>
      <c r="AP79" s="2"/>
      <c r="AQ79" s="2"/>
      <c r="AT79" s="2"/>
      <c r="AU79" s="2"/>
      <c r="AV79" s="2"/>
      <c r="AW79" s="2"/>
      <c r="AX79" s="2"/>
      <c r="AY79" s="2"/>
      <c r="BY79" s="8"/>
      <c r="BZ79" s="8"/>
      <c r="CA79" s="8"/>
      <c r="CB79" s="8"/>
      <c r="CC79" s="8"/>
      <c r="CD79" s="8"/>
      <c r="CE79" s="8"/>
      <c r="CF79" s="8"/>
      <c r="CG79" s="8"/>
      <c r="CH79" s="8"/>
      <c r="CI79" s="8"/>
    </row>
    <row r="65533" ht="12.75" customHeight="1"/>
    <row r="65534"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1:CI80"/>
  <sheetViews>
    <sheetView zoomScale="80" zoomScaleNormal="80" zoomScalePageLayoutView="0" workbookViewId="0" topLeftCell="AN19">
      <selection activeCell="BU38" sqref="BU38"/>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7.421875" style="2" customWidth="1"/>
    <col min="37" max="37" width="11.7109375" style="2" customWidth="1"/>
    <col min="38" max="39" width="8.7109375" style="2" customWidth="1"/>
    <col min="40" max="40" width="6.421875" style="2" customWidth="1"/>
    <col min="41" max="41" width="8.8515625" style="2" customWidth="1"/>
    <col min="42" max="43" width="6.421875" style="2" customWidth="1"/>
    <col min="44" max="69" width="4.421875" style="2" customWidth="1"/>
    <col min="70" max="70" width="3.8515625" style="2" customWidth="1"/>
    <col min="71" max="71" width="4.8515625" style="4" customWidth="1"/>
    <col min="72" max="72" width="4.28125" style="4" customWidth="1"/>
    <col min="73" max="81" width="8.7109375" style="4" customWidth="1"/>
    <col min="82" max="16384" width="11.421875" style="2" customWidth="1"/>
  </cols>
  <sheetData>
    <row r="1" spans="1:81" s="7" customFormat="1" ht="15" customHeight="1">
      <c r="A1" s="221" t="s">
        <v>72</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5" t="s">
        <v>4</v>
      </c>
      <c r="AG1" s="5" t="s">
        <v>5</v>
      </c>
      <c r="AH1" s="218" t="s">
        <v>7</v>
      </c>
      <c r="BS1" s="8"/>
      <c r="BT1" s="8"/>
      <c r="BU1" s="8"/>
      <c r="BV1" s="8"/>
      <c r="BW1" s="8"/>
      <c r="BX1" s="8"/>
      <c r="BY1" s="8"/>
      <c r="BZ1" s="8"/>
      <c r="CA1" s="8"/>
      <c r="CB1" s="8"/>
      <c r="CC1" s="8"/>
    </row>
    <row r="2" spans="1:81"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S2" s="8"/>
      <c r="BT2" s="8"/>
      <c r="BU2" s="8"/>
      <c r="BV2" s="8"/>
      <c r="BW2" s="8"/>
      <c r="BX2" s="8"/>
      <c r="BY2" s="8"/>
      <c r="BZ2" s="8"/>
      <c r="CA2" s="8"/>
      <c r="CB2" s="8"/>
      <c r="CC2" s="8"/>
    </row>
    <row r="3" spans="1:81"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S3" s="8"/>
      <c r="BT3" s="8"/>
      <c r="BU3" s="8"/>
      <c r="BV3" s="8"/>
      <c r="BW3" s="8"/>
      <c r="BX3" s="8"/>
      <c r="BY3" s="8"/>
      <c r="BZ3" s="8"/>
      <c r="CA3" s="8"/>
      <c r="CB3" s="8"/>
      <c r="CC3" s="8"/>
    </row>
    <row r="4" spans="1:81"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8"/>
      <c r="BV4" s="8"/>
      <c r="BW4" s="8"/>
      <c r="BX4" s="8"/>
      <c r="BY4" s="8"/>
      <c r="BZ4" s="8"/>
      <c r="CA4" s="8"/>
      <c r="CB4" s="8"/>
      <c r="CC4" s="8"/>
    </row>
    <row r="5" spans="1:81" s="7" customFormat="1" ht="15" customHeight="1">
      <c r="A5" s="19"/>
      <c r="B5" s="25"/>
      <c r="C5" s="26" t="s">
        <v>12</v>
      </c>
      <c r="D5" s="27">
        <v>30</v>
      </c>
      <c r="E5" s="28">
        <v>31</v>
      </c>
      <c r="F5" s="28">
        <v>32</v>
      </c>
      <c r="G5" s="28">
        <v>30</v>
      </c>
      <c r="H5" s="28">
        <v>31</v>
      </c>
      <c r="I5" s="28">
        <v>34</v>
      </c>
      <c r="J5" s="28">
        <v>34</v>
      </c>
      <c r="K5" s="28">
        <v>31</v>
      </c>
      <c r="L5" s="28">
        <v>30</v>
      </c>
      <c r="M5" s="28">
        <v>33</v>
      </c>
      <c r="N5" s="28">
        <v>32</v>
      </c>
      <c r="O5" s="28">
        <v>31</v>
      </c>
      <c r="P5" s="28">
        <v>35</v>
      </c>
      <c r="Q5" s="28">
        <v>34</v>
      </c>
      <c r="R5" s="28">
        <v>32</v>
      </c>
      <c r="S5" s="28">
        <v>31</v>
      </c>
      <c r="T5" s="28">
        <v>33</v>
      </c>
      <c r="U5" s="28">
        <v>30</v>
      </c>
      <c r="V5" s="28">
        <v>31</v>
      </c>
      <c r="W5" s="28">
        <v>27</v>
      </c>
      <c r="X5" s="28">
        <v>31</v>
      </c>
      <c r="Y5" s="28">
        <v>31</v>
      </c>
      <c r="Z5" s="28">
        <v>33</v>
      </c>
      <c r="AA5" s="28">
        <v>32</v>
      </c>
      <c r="AB5" s="28">
        <v>33</v>
      </c>
      <c r="AC5" s="28">
        <v>32</v>
      </c>
      <c r="AD5" s="28">
        <v>31</v>
      </c>
      <c r="AE5" s="28">
        <v>31</v>
      </c>
      <c r="AF5" s="28">
        <v>31</v>
      </c>
      <c r="AG5" s="28">
        <v>28</v>
      </c>
      <c r="AH5" s="29">
        <f t="shared" si="0"/>
        <v>945</v>
      </c>
      <c r="AJ5" s="24"/>
      <c r="AK5" s="24"/>
      <c r="AL5" s="24"/>
      <c r="AM5" s="24"/>
      <c r="AO5" s="1"/>
      <c r="BU5" s="8"/>
      <c r="BV5" s="8"/>
      <c r="BW5" s="8"/>
      <c r="BX5" s="8"/>
      <c r="BY5" s="8"/>
      <c r="BZ5" s="8"/>
      <c r="CA5" s="8"/>
      <c r="CB5" s="8"/>
      <c r="CC5" s="8"/>
    </row>
    <row r="6" spans="1:81"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O6" s="1"/>
      <c r="AQ6" s="7">
        <v>1</v>
      </c>
      <c r="AR6" s="7">
        <v>2</v>
      </c>
      <c r="AS6" s="7">
        <v>3</v>
      </c>
      <c r="AT6" s="7">
        <v>4</v>
      </c>
      <c r="AU6" s="7">
        <v>5</v>
      </c>
      <c r="AV6" s="7">
        <v>6</v>
      </c>
      <c r="AW6" s="7">
        <v>7</v>
      </c>
      <c r="AX6" s="7">
        <v>8</v>
      </c>
      <c r="AY6" s="7">
        <v>9</v>
      </c>
      <c r="AZ6" s="7">
        <v>10</v>
      </c>
      <c r="BA6" s="7">
        <v>11</v>
      </c>
      <c r="BB6" s="7">
        <v>12</v>
      </c>
      <c r="BC6" s="7">
        <v>13</v>
      </c>
      <c r="BD6" s="7">
        <v>14</v>
      </c>
      <c r="BE6" s="7">
        <v>15</v>
      </c>
      <c r="BF6" s="7">
        <v>16</v>
      </c>
      <c r="BG6" s="7">
        <v>17</v>
      </c>
      <c r="BH6" s="7">
        <v>18</v>
      </c>
      <c r="BI6" s="7">
        <v>19</v>
      </c>
      <c r="BJ6" s="7">
        <v>20</v>
      </c>
      <c r="BK6" s="7">
        <v>21</v>
      </c>
      <c r="BL6" s="7">
        <v>22</v>
      </c>
      <c r="BM6" s="7">
        <v>23</v>
      </c>
      <c r="BN6" s="7">
        <v>24</v>
      </c>
      <c r="BO6" s="7">
        <v>25</v>
      </c>
      <c r="BP6" s="7">
        <v>26</v>
      </c>
      <c r="BQ6" s="7">
        <v>27</v>
      </c>
      <c r="BR6" s="7">
        <v>28</v>
      </c>
      <c r="BS6" s="7">
        <v>29</v>
      </c>
      <c r="BT6" s="7">
        <v>30</v>
      </c>
      <c r="BU6" s="8"/>
      <c r="BV6" s="8"/>
      <c r="BW6" s="8"/>
      <c r="BX6" s="8"/>
      <c r="BY6" s="8"/>
      <c r="BZ6" s="8"/>
      <c r="CA6" s="8"/>
      <c r="CB6" s="8"/>
      <c r="CC6" s="8"/>
    </row>
    <row r="7" spans="1:81" s="7" customFormat="1" ht="15" customHeight="1">
      <c r="A7" s="39"/>
      <c r="B7" s="40"/>
      <c r="C7" s="41" t="s">
        <v>12</v>
      </c>
      <c r="D7" s="42">
        <v>5</v>
      </c>
      <c r="E7" s="11">
        <v>6</v>
      </c>
      <c r="F7" s="11">
        <v>6</v>
      </c>
      <c r="G7" s="11">
        <v>6</v>
      </c>
      <c r="H7" s="11">
        <v>3</v>
      </c>
      <c r="I7" s="11">
        <v>5</v>
      </c>
      <c r="J7" s="11">
        <v>5</v>
      </c>
      <c r="K7" s="11">
        <v>6</v>
      </c>
      <c r="L7" s="11">
        <v>4</v>
      </c>
      <c r="M7" s="11">
        <v>4</v>
      </c>
      <c r="N7" s="11">
        <v>5</v>
      </c>
      <c r="O7" s="11">
        <v>6</v>
      </c>
      <c r="P7" s="11">
        <v>6</v>
      </c>
      <c r="Q7" s="11">
        <v>7</v>
      </c>
      <c r="R7" s="11">
        <v>5</v>
      </c>
      <c r="S7" s="11">
        <v>6</v>
      </c>
      <c r="T7" s="11">
        <v>1</v>
      </c>
      <c r="U7" s="11">
        <v>2</v>
      </c>
      <c r="V7" s="11">
        <v>3</v>
      </c>
      <c r="W7" s="11">
        <v>5</v>
      </c>
      <c r="X7" s="11">
        <v>4</v>
      </c>
      <c r="Y7" s="11">
        <v>6</v>
      </c>
      <c r="Z7" s="11">
        <v>5</v>
      </c>
      <c r="AA7" s="11">
        <v>5</v>
      </c>
      <c r="AB7" s="11">
        <v>3</v>
      </c>
      <c r="AC7" s="11">
        <v>3</v>
      </c>
      <c r="AD7" s="11">
        <v>5</v>
      </c>
      <c r="AE7" s="11">
        <v>3</v>
      </c>
      <c r="AF7" s="11">
        <v>3</v>
      </c>
      <c r="AG7" s="11">
        <v>3</v>
      </c>
      <c r="AH7" s="43">
        <f t="shared" si="0"/>
        <v>136</v>
      </c>
      <c r="AJ7" s="24"/>
      <c r="AK7" s="24"/>
      <c r="AO7" s="1"/>
      <c r="AP7" s="7" t="s">
        <v>9</v>
      </c>
      <c r="AQ7" s="7">
        <f aca="true" t="shared" si="1" ref="AQ7:AZ8">D13</f>
        <v>80</v>
      </c>
      <c r="AR7" s="7">
        <f t="shared" si="1"/>
        <v>86</v>
      </c>
      <c r="AS7" s="7">
        <f t="shared" si="1"/>
        <v>95</v>
      </c>
      <c r="AT7" s="7">
        <f t="shared" si="1"/>
        <v>87</v>
      </c>
      <c r="AU7" s="7">
        <f t="shared" si="1"/>
        <v>66</v>
      </c>
      <c r="AV7" s="7">
        <f t="shared" si="1"/>
        <v>74</v>
      </c>
      <c r="AW7" s="7">
        <f t="shared" si="1"/>
        <v>69</v>
      </c>
      <c r="AX7" s="7">
        <f t="shared" si="1"/>
        <v>96</v>
      </c>
      <c r="AY7" s="7">
        <f t="shared" si="1"/>
        <v>97</v>
      </c>
      <c r="AZ7" s="7">
        <f t="shared" si="1"/>
        <v>74</v>
      </c>
      <c r="BA7" s="7">
        <f aca="true" t="shared" si="2" ref="BA7:BJ8">N13</f>
        <v>84</v>
      </c>
      <c r="BB7" s="7">
        <f t="shared" si="2"/>
        <v>82</v>
      </c>
      <c r="BC7" s="7">
        <f t="shared" si="2"/>
        <v>80</v>
      </c>
      <c r="BD7" s="7">
        <f t="shared" si="2"/>
        <v>71</v>
      </c>
      <c r="BE7" s="7">
        <f t="shared" si="2"/>
        <v>109</v>
      </c>
      <c r="BF7" s="7">
        <f t="shared" si="2"/>
        <v>83</v>
      </c>
      <c r="BG7" s="7">
        <f t="shared" si="2"/>
        <v>77</v>
      </c>
      <c r="BH7" s="7">
        <f t="shared" si="2"/>
        <v>73</v>
      </c>
      <c r="BI7" s="7">
        <f t="shared" si="2"/>
        <v>75</v>
      </c>
      <c r="BJ7" s="7">
        <f t="shared" si="2"/>
        <v>58</v>
      </c>
      <c r="BK7" s="7">
        <f aca="true" t="shared" si="3" ref="BK7:BT8">X13</f>
        <v>64</v>
      </c>
      <c r="BL7" s="7">
        <f t="shared" si="3"/>
        <v>88</v>
      </c>
      <c r="BM7" s="7">
        <f t="shared" si="3"/>
        <v>83</v>
      </c>
      <c r="BN7" s="7">
        <f t="shared" si="3"/>
        <v>83</v>
      </c>
      <c r="BO7" s="7">
        <f t="shared" si="3"/>
        <v>73</v>
      </c>
      <c r="BP7" s="7">
        <f t="shared" si="3"/>
        <v>83</v>
      </c>
      <c r="BQ7" s="7">
        <f t="shared" si="3"/>
        <v>68</v>
      </c>
      <c r="BR7" s="7">
        <f t="shared" si="3"/>
        <v>54</v>
      </c>
      <c r="BS7" s="7">
        <f t="shared" si="3"/>
        <v>96</v>
      </c>
      <c r="BT7" s="7">
        <f t="shared" si="3"/>
        <v>81</v>
      </c>
      <c r="BU7" s="8"/>
      <c r="BV7" s="8"/>
      <c r="BW7" s="8"/>
      <c r="BX7" s="8"/>
      <c r="BY7" s="8"/>
      <c r="BZ7" s="8"/>
      <c r="CA7" s="8"/>
      <c r="CB7" s="8"/>
      <c r="CC7" s="8"/>
    </row>
    <row r="8" spans="1:81"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P8" s="7" t="s">
        <v>15</v>
      </c>
      <c r="AQ8" s="7">
        <f t="shared" si="1"/>
        <v>86</v>
      </c>
      <c r="AR8" s="7">
        <f t="shared" si="1"/>
        <v>90</v>
      </c>
      <c r="AS8" s="7">
        <f t="shared" si="1"/>
        <v>89</v>
      </c>
      <c r="AT8" s="7">
        <f t="shared" si="1"/>
        <v>73</v>
      </c>
      <c r="AU8" s="7">
        <f t="shared" si="1"/>
        <v>61</v>
      </c>
      <c r="AV8" s="7">
        <f t="shared" si="1"/>
        <v>78</v>
      </c>
      <c r="AW8" s="7">
        <f t="shared" si="1"/>
        <v>63</v>
      </c>
      <c r="AX8" s="7">
        <f t="shared" si="1"/>
        <v>97</v>
      </c>
      <c r="AY8" s="7">
        <f t="shared" si="1"/>
        <v>62</v>
      </c>
      <c r="AZ8" s="7">
        <f t="shared" si="1"/>
        <v>82</v>
      </c>
      <c r="BA8" s="7">
        <f t="shared" si="2"/>
        <v>68</v>
      </c>
      <c r="BB8" s="7">
        <f t="shared" si="2"/>
        <v>80</v>
      </c>
      <c r="BC8" s="7">
        <f t="shared" si="2"/>
        <v>72</v>
      </c>
      <c r="BD8" s="7">
        <f t="shared" si="2"/>
        <v>69</v>
      </c>
      <c r="BE8" s="7">
        <f t="shared" si="2"/>
        <v>82</v>
      </c>
      <c r="BF8" s="7">
        <f t="shared" si="2"/>
        <v>71</v>
      </c>
      <c r="BG8" s="7">
        <f t="shared" si="2"/>
        <v>82</v>
      </c>
      <c r="BH8" s="7">
        <f t="shared" si="2"/>
        <v>82</v>
      </c>
      <c r="BI8" s="7">
        <f t="shared" si="2"/>
        <v>61</v>
      </c>
      <c r="BJ8" s="7">
        <f t="shared" si="2"/>
        <v>68</v>
      </c>
      <c r="BK8" s="7">
        <f t="shared" si="3"/>
        <v>76</v>
      </c>
      <c r="BL8" s="7">
        <f t="shared" si="3"/>
        <v>106</v>
      </c>
      <c r="BM8" s="7">
        <f t="shared" si="3"/>
        <v>76</v>
      </c>
      <c r="BN8" s="7">
        <f t="shared" si="3"/>
        <v>97</v>
      </c>
      <c r="BO8" s="7">
        <f t="shared" si="3"/>
        <v>57</v>
      </c>
      <c r="BP8" s="7">
        <f t="shared" si="3"/>
        <v>66</v>
      </c>
      <c r="BQ8" s="7">
        <f t="shared" si="3"/>
        <v>78</v>
      </c>
      <c r="BR8" s="7">
        <f t="shared" si="3"/>
        <v>82</v>
      </c>
      <c r="BS8" s="7">
        <f t="shared" si="3"/>
        <v>99</v>
      </c>
      <c r="BT8" s="7">
        <f t="shared" si="3"/>
        <v>48</v>
      </c>
      <c r="BU8" s="8"/>
      <c r="BV8" s="8"/>
      <c r="BW8" s="8"/>
      <c r="BX8" s="8"/>
      <c r="BY8" s="8"/>
      <c r="BZ8" s="8"/>
      <c r="CA8" s="8"/>
      <c r="CB8" s="8"/>
      <c r="CC8" s="8"/>
    </row>
    <row r="9" spans="1:81" s="7" customFormat="1" ht="15" customHeight="1">
      <c r="A9" s="19"/>
      <c r="B9" s="25"/>
      <c r="C9" s="26" t="s">
        <v>12</v>
      </c>
      <c r="D9" s="27">
        <v>6</v>
      </c>
      <c r="E9" s="28">
        <v>9</v>
      </c>
      <c r="F9" s="28">
        <v>9</v>
      </c>
      <c r="G9" s="28">
        <v>10</v>
      </c>
      <c r="H9" s="28">
        <v>8</v>
      </c>
      <c r="I9" s="28">
        <v>8</v>
      </c>
      <c r="J9" s="28">
        <v>8</v>
      </c>
      <c r="K9" s="28">
        <v>7</v>
      </c>
      <c r="L9" s="28">
        <v>7</v>
      </c>
      <c r="M9" s="28">
        <v>5</v>
      </c>
      <c r="N9" s="28">
        <v>7</v>
      </c>
      <c r="O9" s="28">
        <v>7</v>
      </c>
      <c r="P9" s="28">
        <v>9</v>
      </c>
      <c r="Q9" s="28">
        <v>7</v>
      </c>
      <c r="R9" s="28">
        <v>8</v>
      </c>
      <c r="S9" s="28">
        <v>5</v>
      </c>
      <c r="T9" s="28">
        <v>7</v>
      </c>
      <c r="U9" s="28">
        <v>7</v>
      </c>
      <c r="V9" s="28">
        <v>7</v>
      </c>
      <c r="W9" s="28">
        <v>7</v>
      </c>
      <c r="X9" s="28">
        <v>7</v>
      </c>
      <c r="Y9" s="28">
        <v>7</v>
      </c>
      <c r="Z9" s="28">
        <v>8</v>
      </c>
      <c r="AA9" s="28">
        <v>8</v>
      </c>
      <c r="AB9" s="28">
        <v>5</v>
      </c>
      <c r="AC9" s="28">
        <v>4</v>
      </c>
      <c r="AD9" s="28">
        <v>4</v>
      </c>
      <c r="AE9" s="28">
        <v>5</v>
      </c>
      <c r="AF9" s="28">
        <v>7</v>
      </c>
      <c r="AG9" s="28">
        <v>8</v>
      </c>
      <c r="AH9" s="29">
        <f t="shared" si="0"/>
        <v>211</v>
      </c>
      <c r="AJ9" s="24"/>
      <c r="AK9" s="24"/>
      <c r="AP9" s="7" t="s">
        <v>14</v>
      </c>
      <c r="AQ9" s="7">
        <f aca="true" t="shared" si="4" ref="AQ9:BT9">D16</f>
        <v>154</v>
      </c>
      <c r="AR9" s="7">
        <f t="shared" si="4"/>
        <v>174</v>
      </c>
      <c r="AS9" s="7">
        <f t="shared" si="4"/>
        <v>138</v>
      </c>
      <c r="AT9" s="7">
        <f t="shared" si="4"/>
        <v>152</v>
      </c>
      <c r="AU9" s="7">
        <f t="shared" si="4"/>
        <v>121</v>
      </c>
      <c r="AV9" s="7">
        <f t="shared" si="4"/>
        <v>151</v>
      </c>
      <c r="AW9" s="7">
        <f t="shared" si="4"/>
        <v>169</v>
      </c>
      <c r="AX9" s="7">
        <f t="shared" si="4"/>
        <v>196</v>
      </c>
      <c r="AY9" s="7">
        <f t="shared" si="4"/>
        <v>153</v>
      </c>
      <c r="AZ9" s="7">
        <f t="shared" si="4"/>
        <v>181</v>
      </c>
      <c r="BA9" s="7">
        <f t="shared" si="4"/>
        <v>141</v>
      </c>
      <c r="BB9" s="7">
        <f t="shared" si="4"/>
        <v>143</v>
      </c>
      <c r="BC9" s="7">
        <f t="shared" si="4"/>
        <v>144</v>
      </c>
      <c r="BD9" s="7">
        <f t="shared" si="4"/>
        <v>156</v>
      </c>
      <c r="BE9" s="7">
        <f t="shared" si="4"/>
        <v>162</v>
      </c>
      <c r="BF9" s="7">
        <f t="shared" si="4"/>
        <v>143</v>
      </c>
      <c r="BG9" s="7">
        <f t="shared" si="4"/>
        <v>148</v>
      </c>
      <c r="BH9" s="7">
        <f t="shared" si="4"/>
        <v>156</v>
      </c>
      <c r="BI9" s="7">
        <f t="shared" si="4"/>
        <v>138</v>
      </c>
      <c r="BJ9" s="7">
        <f t="shared" si="4"/>
        <v>138</v>
      </c>
      <c r="BK9" s="7">
        <f t="shared" si="4"/>
        <v>166</v>
      </c>
      <c r="BL9" s="7">
        <f t="shared" si="4"/>
        <v>167</v>
      </c>
      <c r="BM9" s="7">
        <f t="shared" si="4"/>
        <v>188</v>
      </c>
      <c r="BN9" s="7">
        <f t="shared" si="4"/>
        <v>190</v>
      </c>
      <c r="BO9" s="7">
        <f t="shared" si="4"/>
        <v>142</v>
      </c>
      <c r="BP9" s="7">
        <f t="shared" si="4"/>
        <v>144</v>
      </c>
      <c r="BQ9" s="7">
        <f t="shared" si="4"/>
        <v>176</v>
      </c>
      <c r="BR9" s="7">
        <f t="shared" si="4"/>
        <v>146</v>
      </c>
      <c r="BS9" s="7">
        <f t="shared" si="4"/>
        <v>190</v>
      </c>
      <c r="BT9" s="7">
        <f t="shared" si="4"/>
        <v>146</v>
      </c>
      <c r="BU9" s="8"/>
      <c r="BV9" s="8"/>
      <c r="BW9" s="8"/>
      <c r="BX9" s="8"/>
      <c r="BY9" s="8"/>
      <c r="BZ9" s="8"/>
      <c r="CA9" s="8"/>
      <c r="CB9" s="8"/>
      <c r="CC9" s="8"/>
    </row>
    <row r="10" spans="1:81" s="7" customFormat="1" ht="15" customHeight="1">
      <c r="A10" s="19"/>
      <c r="B10" s="20" t="s">
        <v>16</v>
      </c>
      <c r="C10" s="30" t="s">
        <v>11</v>
      </c>
      <c r="D10" s="31">
        <v>5</v>
      </c>
      <c r="E10" s="32">
        <v>6</v>
      </c>
      <c r="F10" s="32">
        <v>6</v>
      </c>
      <c r="G10" s="32">
        <v>6</v>
      </c>
      <c r="H10" s="32">
        <v>6</v>
      </c>
      <c r="I10" s="32">
        <v>6</v>
      </c>
      <c r="J10" s="32">
        <v>6</v>
      </c>
      <c r="K10" s="32">
        <v>6</v>
      </c>
      <c r="L10" s="32">
        <v>6</v>
      </c>
      <c r="M10" s="32">
        <v>6</v>
      </c>
      <c r="N10" s="32">
        <v>6</v>
      </c>
      <c r="O10" s="32">
        <v>6</v>
      </c>
      <c r="P10" s="32">
        <v>6</v>
      </c>
      <c r="Q10" s="32">
        <v>6</v>
      </c>
      <c r="R10" s="32">
        <v>6</v>
      </c>
      <c r="S10" s="32">
        <v>6</v>
      </c>
      <c r="T10" s="32">
        <v>6</v>
      </c>
      <c r="U10" s="32">
        <v>6</v>
      </c>
      <c r="V10" s="32">
        <v>6</v>
      </c>
      <c r="W10" s="32">
        <v>6</v>
      </c>
      <c r="X10" s="32">
        <v>6</v>
      </c>
      <c r="Y10" s="32">
        <v>6</v>
      </c>
      <c r="Z10" s="32">
        <v>6</v>
      </c>
      <c r="AA10" s="32">
        <v>6</v>
      </c>
      <c r="AB10" s="32">
        <v>6</v>
      </c>
      <c r="AC10" s="32">
        <v>6</v>
      </c>
      <c r="AD10" s="32">
        <v>6</v>
      </c>
      <c r="AE10" s="32">
        <v>6</v>
      </c>
      <c r="AF10" s="32">
        <v>6</v>
      </c>
      <c r="AG10" s="32">
        <v>6</v>
      </c>
      <c r="AH10" s="33">
        <f t="shared" si="0"/>
        <v>179</v>
      </c>
      <c r="AJ10" s="24"/>
      <c r="AK10" s="24"/>
      <c r="AP10" s="7" t="s">
        <v>17</v>
      </c>
      <c r="AQ10" s="7">
        <f aca="true" t="shared" si="5" ref="AQ10:BT10">D18</f>
        <v>66</v>
      </c>
      <c r="AR10" s="7">
        <f t="shared" si="5"/>
        <v>71</v>
      </c>
      <c r="AS10" s="7">
        <f t="shared" si="5"/>
        <v>69</v>
      </c>
      <c r="AT10" s="7">
        <f t="shared" si="5"/>
        <v>65</v>
      </c>
      <c r="AU10" s="7">
        <f t="shared" si="5"/>
        <v>54</v>
      </c>
      <c r="AV10" s="7">
        <f t="shared" si="5"/>
        <v>53</v>
      </c>
      <c r="AW10" s="7">
        <f t="shared" si="5"/>
        <v>68</v>
      </c>
      <c r="AX10" s="7">
        <f t="shared" si="5"/>
        <v>83</v>
      </c>
      <c r="AY10" s="7">
        <f t="shared" si="5"/>
        <v>89</v>
      </c>
      <c r="AZ10" s="7">
        <f t="shared" si="5"/>
        <v>63</v>
      </c>
      <c r="BA10" s="7">
        <f t="shared" si="5"/>
        <v>57</v>
      </c>
      <c r="BB10" s="7">
        <f t="shared" si="5"/>
        <v>56</v>
      </c>
      <c r="BC10" s="7">
        <f t="shared" si="5"/>
        <v>64</v>
      </c>
      <c r="BD10" s="7">
        <f t="shared" si="5"/>
        <v>72</v>
      </c>
      <c r="BE10" s="7">
        <f t="shared" si="5"/>
        <v>73</v>
      </c>
      <c r="BF10" s="7">
        <f t="shared" si="5"/>
        <v>61</v>
      </c>
      <c r="BG10" s="7">
        <f t="shared" si="5"/>
        <v>66</v>
      </c>
      <c r="BH10" s="7">
        <f t="shared" si="5"/>
        <v>55</v>
      </c>
      <c r="BI10" s="7">
        <f t="shared" si="5"/>
        <v>71</v>
      </c>
      <c r="BJ10" s="7">
        <f t="shared" si="5"/>
        <v>55</v>
      </c>
      <c r="BK10" s="7">
        <f t="shared" si="5"/>
        <v>67</v>
      </c>
      <c r="BL10" s="7">
        <f t="shared" si="5"/>
        <v>84</v>
      </c>
      <c r="BM10" s="7">
        <f t="shared" si="5"/>
        <v>71</v>
      </c>
      <c r="BN10" s="7">
        <f t="shared" si="5"/>
        <v>55</v>
      </c>
      <c r="BO10" s="7">
        <f t="shared" si="5"/>
        <v>53</v>
      </c>
      <c r="BP10" s="7">
        <f t="shared" si="5"/>
        <v>52</v>
      </c>
      <c r="BQ10" s="7">
        <f t="shared" si="5"/>
        <v>62</v>
      </c>
      <c r="BR10" s="7">
        <f t="shared" si="5"/>
        <v>53</v>
      </c>
      <c r="BS10" s="7">
        <f t="shared" si="5"/>
        <v>52</v>
      </c>
      <c r="BT10" s="7">
        <f t="shared" si="5"/>
        <v>70</v>
      </c>
      <c r="BU10" s="8"/>
      <c r="BV10" s="8"/>
      <c r="BW10" s="8"/>
      <c r="BX10" s="8"/>
      <c r="BY10" s="8"/>
      <c r="BZ10" s="8"/>
      <c r="CA10" s="8"/>
      <c r="CB10" s="8"/>
      <c r="CC10" s="8"/>
    </row>
    <row r="11" spans="1:81" s="7" customFormat="1" ht="15" customHeight="1">
      <c r="A11" s="39"/>
      <c r="B11" s="40"/>
      <c r="C11" s="41" t="s">
        <v>12</v>
      </c>
      <c r="D11" s="42">
        <v>2</v>
      </c>
      <c r="E11" s="11">
        <v>1</v>
      </c>
      <c r="F11" s="11">
        <v>1</v>
      </c>
      <c r="G11" s="11">
        <v>1</v>
      </c>
      <c r="H11" s="11">
        <v>1</v>
      </c>
      <c r="I11" s="11">
        <v>1</v>
      </c>
      <c r="J11" s="11">
        <v>1</v>
      </c>
      <c r="K11" s="11">
        <v>3</v>
      </c>
      <c r="L11" s="11">
        <v>3</v>
      </c>
      <c r="M11" s="11">
        <v>5</v>
      </c>
      <c r="N11" s="11">
        <v>4</v>
      </c>
      <c r="O11" s="11">
        <v>3</v>
      </c>
      <c r="P11" s="11">
        <v>3</v>
      </c>
      <c r="Q11" s="11">
        <v>3</v>
      </c>
      <c r="R11" s="11">
        <v>3</v>
      </c>
      <c r="S11" s="11">
        <v>5</v>
      </c>
      <c r="T11" s="11">
        <v>2</v>
      </c>
      <c r="U11" s="11">
        <v>1</v>
      </c>
      <c r="V11" s="11">
        <v>1</v>
      </c>
      <c r="W11" s="11">
        <v>0</v>
      </c>
      <c r="X11" s="11">
        <v>0</v>
      </c>
      <c r="Y11" s="11">
        <v>0</v>
      </c>
      <c r="Z11" s="11">
        <v>1</v>
      </c>
      <c r="AA11" s="11">
        <v>2</v>
      </c>
      <c r="AB11" s="11">
        <v>2</v>
      </c>
      <c r="AC11" s="11">
        <v>2</v>
      </c>
      <c r="AD11" s="11">
        <v>2</v>
      </c>
      <c r="AE11" s="11">
        <v>2</v>
      </c>
      <c r="AF11" s="11">
        <v>1</v>
      </c>
      <c r="AG11" s="11">
        <v>4</v>
      </c>
      <c r="AH11" s="43">
        <f t="shared" si="0"/>
        <v>60</v>
      </c>
      <c r="AJ11" s="24"/>
      <c r="AK11" s="24"/>
      <c r="AP11" s="7" t="s">
        <v>19</v>
      </c>
      <c r="AQ11" s="7">
        <f aca="true" t="shared" si="6" ref="AQ11:BT11">SUM(D20,D21,D23,D24)</f>
        <v>192</v>
      </c>
      <c r="AR11" s="7">
        <f t="shared" si="6"/>
        <v>202</v>
      </c>
      <c r="AS11" s="7">
        <f t="shared" si="6"/>
        <v>231</v>
      </c>
      <c r="AT11" s="7">
        <f t="shared" si="6"/>
        <v>176</v>
      </c>
      <c r="AU11" s="7">
        <f t="shared" si="6"/>
        <v>182</v>
      </c>
      <c r="AV11" s="7">
        <f t="shared" si="6"/>
        <v>166</v>
      </c>
      <c r="AW11" s="7">
        <f t="shared" si="6"/>
        <v>189</v>
      </c>
      <c r="AX11" s="7">
        <f t="shared" si="6"/>
        <v>210</v>
      </c>
      <c r="AY11" s="7">
        <f t="shared" si="6"/>
        <v>183</v>
      </c>
      <c r="AZ11" s="7">
        <f t="shared" si="6"/>
        <v>184</v>
      </c>
      <c r="BA11" s="7">
        <f t="shared" si="6"/>
        <v>214</v>
      </c>
      <c r="BB11" s="7">
        <f t="shared" si="6"/>
        <v>194</v>
      </c>
      <c r="BC11" s="7">
        <f t="shared" si="6"/>
        <v>184</v>
      </c>
      <c r="BD11" s="7">
        <f t="shared" si="6"/>
        <v>168</v>
      </c>
      <c r="BE11" s="7">
        <f t="shared" si="6"/>
        <v>224</v>
      </c>
      <c r="BF11" s="7">
        <f t="shared" si="6"/>
        <v>180</v>
      </c>
      <c r="BG11" s="7">
        <f t="shared" si="6"/>
        <v>155</v>
      </c>
      <c r="BH11" s="7">
        <f t="shared" si="6"/>
        <v>204</v>
      </c>
      <c r="BI11" s="7">
        <f t="shared" si="6"/>
        <v>159</v>
      </c>
      <c r="BJ11" s="7">
        <f t="shared" si="6"/>
        <v>144</v>
      </c>
      <c r="BK11" s="7">
        <f t="shared" si="6"/>
        <v>201</v>
      </c>
      <c r="BL11" s="7">
        <f t="shared" si="6"/>
        <v>209</v>
      </c>
      <c r="BM11" s="7">
        <f t="shared" si="6"/>
        <v>221</v>
      </c>
      <c r="BN11" s="7">
        <f t="shared" si="6"/>
        <v>230</v>
      </c>
      <c r="BO11" s="7">
        <f t="shared" si="6"/>
        <v>192</v>
      </c>
      <c r="BP11" s="7">
        <f t="shared" si="6"/>
        <v>183</v>
      </c>
      <c r="BQ11" s="7">
        <f t="shared" si="6"/>
        <v>174</v>
      </c>
      <c r="BR11" s="7">
        <f t="shared" si="6"/>
        <v>160</v>
      </c>
      <c r="BS11" s="7">
        <f t="shared" si="6"/>
        <v>210</v>
      </c>
      <c r="BT11" s="7">
        <f t="shared" si="6"/>
        <v>197</v>
      </c>
      <c r="BU11" s="8"/>
      <c r="BV11" s="8"/>
      <c r="BW11" s="8"/>
      <c r="BX11" s="8"/>
      <c r="BY11" s="8"/>
      <c r="BZ11" s="8"/>
      <c r="CA11" s="8"/>
      <c r="CB11" s="8"/>
      <c r="CC11" s="8"/>
    </row>
    <row r="12" spans="1:81"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P12" s="7" t="s">
        <v>21</v>
      </c>
      <c r="AQ12" s="7">
        <f aca="true" t="shared" si="7" ref="AQ12:BT12">SUM(D25,D26)</f>
        <v>38</v>
      </c>
      <c r="AR12" s="7">
        <f t="shared" si="7"/>
        <v>46</v>
      </c>
      <c r="AS12" s="7">
        <f t="shared" si="7"/>
        <v>32</v>
      </c>
      <c r="AT12" s="7">
        <f t="shared" si="7"/>
        <v>34</v>
      </c>
      <c r="AU12" s="7">
        <f t="shared" si="7"/>
        <v>37</v>
      </c>
      <c r="AV12" s="7">
        <f t="shared" si="7"/>
        <v>30</v>
      </c>
      <c r="AW12" s="7">
        <f t="shared" si="7"/>
        <v>26</v>
      </c>
      <c r="AX12" s="7">
        <f t="shared" si="7"/>
        <v>36</v>
      </c>
      <c r="AY12" s="7">
        <f t="shared" si="7"/>
        <v>34</v>
      </c>
      <c r="AZ12" s="7">
        <f t="shared" si="7"/>
        <v>33</v>
      </c>
      <c r="BA12" s="7">
        <f t="shared" si="7"/>
        <v>35</v>
      </c>
      <c r="BB12" s="7">
        <f t="shared" si="7"/>
        <v>29</v>
      </c>
      <c r="BC12" s="7">
        <f t="shared" si="7"/>
        <v>26</v>
      </c>
      <c r="BD12" s="7">
        <f t="shared" si="7"/>
        <v>25</v>
      </c>
      <c r="BE12" s="7">
        <f t="shared" si="7"/>
        <v>41</v>
      </c>
      <c r="BF12" s="7">
        <f t="shared" si="7"/>
        <v>33</v>
      </c>
      <c r="BG12" s="7">
        <f t="shared" si="7"/>
        <v>46</v>
      </c>
      <c r="BH12" s="7">
        <f t="shared" si="7"/>
        <v>37</v>
      </c>
      <c r="BI12" s="7">
        <f t="shared" si="7"/>
        <v>34</v>
      </c>
      <c r="BJ12" s="7">
        <f t="shared" si="7"/>
        <v>26</v>
      </c>
      <c r="BK12" s="7">
        <f t="shared" si="7"/>
        <v>24</v>
      </c>
      <c r="BL12" s="7">
        <f t="shared" si="7"/>
        <v>32</v>
      </c>
      <c r="BM12" s="7">
        <f t="shared" si="7"/>
        <v>52</v>
      </c>
      <c r="BN12" s="7">
        <f t="shared" si="7"/>
        <v>33</v>
      </c>
      <c r="BO12" s="7">
        <f t="shared" si="7"/>
        <v>45</v>
      </c>
      <c r="BP12" s="7">
        <f t="shared" si="7"/>
        <v>41</v>
      </c>
      <c r="BQ12" s="7">
        <f t="shared" si="7"/>
        <v>27</v>
      </c>
      <c r="BR12" s="7">
        <f t="shared" si="7"/>
        <v>21</v>
      </c>
      <c r="BS12" s="7">
        <f t="shared" si="7"/>
        <v>28</v>
      </c>
      <c r="BT12" s="7">
        <f t="shared" si="7"/>
        <v>37</v>
      </c>
      <c r="BU12" s="8"/>
      <c r="BV12" s="8"/>
      <c r="BW12" s="8"/>
      <c r="BX12" s="8"/>
      <c r="BY12" s="8"/>
      <c r="BZ12" s="8"/>
      <c r="CA12" s="8"/>
      <c r="CB12" s="8"/>
      <c r="CC12" s="8"/>
    </row>
    <row r="13" spans="1:81" s="7" customFormat="1" ht="15" customHeight="1">
      <c r="A13" s="219" t="s">
        <v>9</v>
      </c>
      <c r="B13" s="219"/>
      <c r="C13" s="47"/>
      <c r="D13" s="118">
        <v>80</v>
      </c>
      <c r="E13" s="69">
        <v>86</v>
      </c>
      <c r="F13" s="69">
        <v>95</v>
      </c>
      <c r="G13" s="69">
        <v>87</v>
      </c>
      <c r="H13" s="69">
        <v>66</v>
      </c>
      <c r="I13" s="69">
        <v>74</v>
      </c>
      <c r="J13" s="69">
        <v>69</v>
      </c>
      <c r="K13" s="69">
        <v>96</v>
      </c>
      <c r="L13" s="69">
        <v>97</v>
      </c>
      <c r="M13" s="69">
        <v>74</v>
      </c>
      <c r="N13" s="69">
        <v>84</v>
      </c>
      <c r="O13" s="69">
        <v>82</v>
      </c>
      <c r="P13" s="69">
        <v>80</v>
      </c>
      <c r="Q13" s="69">
        <v>71</v>
      </c>
      <c r="R13" s="69">
        <v>109</v>
      </c>
      <c r="S13" s="69">
        <v>83</v>
      </c>
      <c r="T13" s="69">
        <v>77</v>
      </c>
      <c r="U13" s="69">
        <v>73</v>
      </c>
      <c r="V13" s="69">
        <v>75</v>
      </c>
      <c r="W13" s="69">
        <v>58</v>
      </c>
      <c r="X13" s="69">
        <v>64</v>
      </c>
      <c r="Y13" s="69">
        <v>88</v>
      </c>
      <c r="Z13" s="69">
        <v>83</v>
      </c>
      <c r="AA13" s="69">
        <v>83</v>
      </c>
      <c r="AB13" s="69">
        <v>73</v>
      </c>
      <c r="AC13" s="69">
        <v>83</v>
      </c>
      <c r="AD13" s="69">
        <v>68</v>
      </c>
      <c r="AE13" s="69">
        <v>54</v>
      </c>
      <c r="AF13" s="69">
        <v>96</v>
      </c>
      <c r="AG13" s="185">
        <v>81</v>
      </c>
      <c r="AH13" s="51">
        <f aca="true" t="shared" si="8" ref="AH13:AH27">SUM(D13:AG13)</f>
        <v>2389</v>
      </c>
      <c r="AJ13" s="24"/>
      <c r="AP13" s="7" t="s">
        <v>22</v>
      </c>
      <c r="AQ13" s="7">
        <f aca="true" t="shared" si="9" ref="AQ13:BT13">D27</f>
        <v>91</v>
      </c>
      <c r="AR13" s="7">
        <f t="shared" si="9"/>
        <v>129</v>
      </c>
      <c r="AS13" s="7">
        <f t="shared" si="9"/>
        <v>102</v>
      </c>
      <c r="AT13" s="7">
        <f t="shared" si="9"/>
        <v>103</v>
      </c>
      <c r="AU13" s="7">
        <f t="shared" si="9"/>
        <v>98</v>
      </c>
      <c r="AV13" s="7">
        <f t="shared" si="9"/>
        <v>114</v>
      </c>
      <c r="AW13" s="7">
        <f t="shared" si="9"/>
        <v>110</v>
      </c>
      <c r="AX13" s="7">
        <f t="shared" si="9"/>
        <v>113</v>
      </c>
      <c r="AY13" s="7">
        <f t="shared" si="9"/>
        <v>108</v>
      </c>
      <c r="AZ13" s="7">
        <f t="shared" si="9"/>
        <v>95</v>
      </c>
      <c r="BA13" s="7">
        <f t="shared" si="9"/>
        <v>102</v>
      </c>
      <c r="BB13" s="7">
        <f t="shared" si="9"/>
        <v>87</v>
      </c>
      <c r="BC13" s="7">
        <f t="shared" si="9"/>
        <v>96</v>
      </c>
      <c r="BD13" s="7">
        <f t="shared" si="9"/>
        <v>118</v>
      </c>
      <c r="BE13" s="7">
        <f t="shared" si="9"/>
        <v>98</v>
      </c>
      <c r="BF13" s="7">
        <f t="shared" si="9"/>
        <v>111</v>
      </c>
      <c r="BG13" s="7">
        <f t="shared" si="9"/>
        <v>93</v>
      </c>
      <c r="BH13" s="7">
        <f t="shared" si="9"/>
        <v>103</v>
      </c>
      <c r="BI13" s="7">
        <f t="shared" si="9"/>
        <v>87</v>
      </c>
      <c r="BJ13" s="7">
        <f t="shared" si="9"/>
        <v>109</v>
      </c>
      <c r="BK13" s="7">
        <f t="shared" si="9"/>
        <v>133</v>
      </c>
      <c r="BL13" s="7">
        <f t="shared" si="9"/>
        <v>116</v>
      </c>
      <c r="BM13" s="7">
        <f t="shared" si="9"/>
        <v>147</v>
      </c>
      <c r="BN13" s="7">
        <f t="shared" si="9"/>
        <v>111</v>
      </c>
      <c r="BO13" s="7">
        <f t="shared" si="9"/>
        <v>105</v>
      </c>
      <c r="BP13" s="7">
        <f t="shared" si="9"/>
        <v>111</v>
      </c>
      <c r="BQ13" s="7">
        <f t="shared" si="9"/>
        <v>143</v>
      </c>
      <c r="BR13" s="7">
        <f t="shared" si="9"/>
        <v>143</v>
      </c>
      <c r="BS13" s="7">
        <f t="shared" si="9"/>
        <v>91</v>
      </c>
      <c r="BT13" s="7">
        <f t="shared" si="9"/>
        <v>99</v>
      </c>
      <c r="BU13" s="8"/>
      <c r="BV13" s="8"/>
      <c r="BW13" s="8"/>
      <c r="BX13" s="8"/>
      <c r="BY13" s="8"/>
      <c r="BZ13" s="8"/>
      <c r="CA13" s="8"/>
      <c r="CB13" s="8"/>
      <c r="CC13" s="8"/>
    </row>
    <row r="14" spans="1:81" s="7" customFormat="1" ht="15" customHeight="1">
      <c r="A14" s="220" t="s">
        <v>15</v>
      </c>
      <c r="B14" s="220"/>
      <c r="C14" s="52"/>
      <c r="D14" s="146">
        <v>86</v>
      </c>
      <c r="E14" s="54">
        <v>90</v>
      </c>
      <c r="F14" s="54">
        <v>89</v>
      </c>
      <c r="G14" s="54">
        <v>73</v>
      </c>
      <c r="H14" s="54">
        <v>61</v>
      </c>
      <c r="I14" s="54">
        <v>78</v>
      </c>
      <c r="J14" s="54">
        <v>63</v>
      </c>
      <c r="K14" s="54">
        <v>97</v>
      </c>
      <c r="L14" s="54">
        <v>62</v>
      </c>
      <c r="M14" s="54">
        <v>82</v>
      </c>
      <c r="N14" s="54">
        <v>68</v>
      </c>
      <c r="O14" s="54">
        <v>80</v>
      </c>
      <c r="P14" s="54">
        <v>72</v>
      </c>
      <c r="Q14" s="54">
        <v>69</v>
      </c>
      <c r="R14" s="54">
        <v>82</v>
      </c>
      <c r="S14" s="54">
        <v>71</v>
      </c>
      <c r="T14" s="54">
        <v>82</v>
      </c>
      <c r="U14" s="54">
        <v>82</v>
      </c>
      <c r="V14" s="54">
        <v>61</v>
      </c>
      <c r="W14" s="54">
        <v>68</v>
      </c>
      <c r="X14" s="54">
        <v>76</v>
      </c>
      <c r="Y14" s="54">
        <v>106</v>
      </c>
      <c r="Z14" s="54">
        <v>76</v>
      </c>
      <c r="AA14" s="54">
        <v>97</v>
      </c>
      <c r="AB14" s="54">
        <v>57</v>
      </c>
      <c r="AC14" s="54">
        <v>66</v>
      </c>
      <c r="AD14" s="54">
        <v>78</v>
      </c>
      <c r="AE14" s="54">
        <v>82</v>
      </c>
      <c r="AF14" s="54">
        <v>99</v>
      </c>
      <c r="AG14" s="147">
        <v>48</v>
      </c>
      <c r="AH14" s="56">
        <f t="shared" si="8"/>
        <v>2301</v>
      </c>
      <c r="AJ14" s="24"/>
      <c r="BU14" s="8"/>
      <c r="BV14" s="8"/>
      <c r="BW14" s="8"/>
      <c r="BX14" s="8"/>
      <c r="BY14" s="8"/>
      <c r="BZ14" s="8"/>
      <c r="CA14" s="8"/>
      <c r="CB14" s="8"/>
      <c r="CC14" s="8"/>
    </row>
    <row r="15" spans="1:81" s="7" customFormat="1" ht="15" customHeight="1">
      <c r="A15" s="212" t="s">
        <v>14</v>
      </c>
      <c r="B15" s="57" t="s">
        <v>23</v>
      </c>
      <c r="C15" s="58"/>
      <c r="D15" s="148">
        <v>185</v>
      </c>
      <c r="E15" s="60">
        <v>201</v>
      </c>
      <c r="F15" s="60">
        <v>180</v>
      </c>
      <c r="G15" s="60">
        <v>190</v>
      </c>
      <c r="H15" s="60">
        <v>148</v>
      </c>
      <c r="I15" s="60">
        <v>199</v>
      </c>
      <c r="J15" s="60">
        <v>214</v>
      </c>
      <c r="K15" s="60">
        <v>248</v>
      </c>
      <c r="L15" s="32">
        <v>182</v>
      </c>
      <c r="M15" s="32">
        <v>222</v>
      </c>
      <c r="N15" s="32">
        <v>176</v>
      </c>
      <c r="O15" s="32">
        <v>181</v>
      </c>
      <c r="P15" s="32">
        <v>169</v>
      </c>
      <c r="Q15" s="32">
        <v>182</v>
      </c>
      <c r="R15" s="32">
        <v>196</v>
      </c>
      <c r="S15" s="32">
        <v>171</v>
      </c>
      <c r="T15" s="32">
        <v>180</v>
      </c>
      <c r="U15" s="32">
        <v>198</v>
      </c>
      <c r="V15" s="32">
        <v>164</v>
      </c>
      <c r="W15" s="32">
        <v>163</v>
      </c>
      <c r="X15" s="60">
        <v>207</v>
      </c>
      <c r="Y15" s="60">
        <v>195</v>
      </c>
      <c r="Z15" s="60">
        <v>228</v>
      </c>
      <c r="AA15" s="32">
        <v>226</v>
      </c>
      <c r="AB15" s="32">
        <v>178</v>
      </c>
      <c r="AC15" s="60">
        <v>173</v>
      </c>
      <c r="AD15" s="60">
        <v>212</v>
      </c>
      <c r="AE15" s="32">
        <v>185</v>
      </c>
      <c r="AF15" s="32">
        <v>227</v>
      </c>
      <c r="AG15" s="149">
        <v>184</v>
      </c>
      <c r="AH15" s="33">
        <f t="shared" si="8"/>
        <v>5764</v>
      </c>
      <c r="AJ15" s="24"/>
      <c r="BU15" s="8"/>
      <c r="BV15" s="8"/>
      <c r="BW15" s="8"/>
      <c r="BX15" s="8"/>
      <c r="BY15" s="8"/>
      <c r="BZ15" s="8"/>
      <c r="CA15" s="8"/>
      <c r="CB15" s="8"/>
      <c r="CC15" s="8"/>
    </row>
    <row r="16" spans="1:81" s="7" customFormat="1" ht="15" customHeight="1">
      <c r="A16" s="212"/>
      <c r="B16" s="61" t="s">
        <v>24</v>
      </c>
      <c r="C16" s="62"/>
      <c r="D16" s="27">
        <v>154</v>
      </c>
      <c r="E16" s="28">
        <v>174</v>
      </c>
      <c r="F16" s="28">
        <v>138</v>
      </c>
      <c r="G16" s="28">
        <v>152</v>
      </c>
      <c r="H16" s="28">
        <v>121</v>
      </c>
      <c r="I16" s="28">
        <v>151</v>
      </c>
      <c r="J16" s="28">
        <v>169</v>
      </c>
      <c r="K16" s="28">
        <v>196</v>
      </c>
      <c r="L16" s="28">
        <v>153</v>
      </c>
      <c r="M16" s="28">
        <v>181</v>
      </c>
      <c r="N16" s="28">
        <v>141</v>
      </c>
      <c r="O16" s="28">
        <v>143</v>
      </c>
      <c r="P16" s="28">
        <v>144</v>
      </c>
      <c r="Q16" s="28">
        <v>156</v>
      </c>
      <c r="R16" s="28">
        <v>162</v>
      </c>
      <c r="S16" s="28">
        <v>143</v>
      </c>
      <c r="T16" s="28">
        <v>148</v>
      </c>
      <c r="U16" s="28">
        <v>156</v>
      </c>
      <c r="V16" s="28">
        <v>138</v>
      </c>
      <c r="W16" s="28">
        <v>138</v>
      </c>
      <c r="X16" s="28">
        <v>166</v>
      </c>
      <c r="Y16" s="28">
        <v>167</v>
      </c>
      <c r="Z16" s="28">
        <v>188</v>
      </c>
      <c r="AA16" s="69">
        <v>190</v>
      </c>
      <c r="AB16" s="69">
        <v>142</v>
      </c>
      <c r="AC16" s="28">
        <v>144</v>
      </c>
      <c r="AD16" s="28">
        <v>176</v>
      </c>
      <c r="AE16" s="69">
        <v>146</v>
      </c>
      <c r="AF16" s="69">
        <v>190</v>
      </c>
      <c r="AG16" s="150">
        <v>146</v>
      </c>
      <c r="AH16" s="29">
        <f t="shared" si="8"/>
        <v>4713</v>
      </c>
      <c r="AJ16" s="24"/>
      <c r="BU16" s="8"/>
      <c r="BV16" s="8"/>
      <c r="BW16" s="8"/>
      <c r="BX16" s="8"/>
      <c r="BY16" s="8"/>
      <c r="BZ16" s="8"/>
      <c r="CA16" s="8"/>
      <c r="CB16" s="8"/>
      <c r="CC16" s="8"/>
    </row>
    <row r="17" spans="1:81" s="7" customFormat="1" ht="15" customHeight="1">
      <c r="A17" s="212" t="s">
        <v>17</v>
      </c>
      <c r="B17" s="57" t="s">
        <v>23</v>
      </c>
      <c r="C17" s="58"/>
      <c r="D17" s="148">
        <v>68</v>
      </c>
      <c r="E17" s="60">
        <v>73</v>
      </c>
      <c r="F17" s="60">
        <v>70</v>
      </c>
      <c r="G17" s="60">
        <v>65</v>
      </c>
      <c r="H17" s="60">
        <v>54</v>
      </c>
      <c r="I17" s="60">
        <v>56</v>
      </c>
      <c r="J17" s="60">
        <v>68</v>
      </c>
      <c r="K17" s="60">
        <v>84</v>
      </c>
      <c r="L17" s="32">
        <v>91</v>
      </c>
      <c r="M17" s="32">
        <v>64</v>
      </c>
      <c r="N17" s="32">
        <v>57</v>
      </c>
      <c r="O17" s="32">
        <v>61</v>
      </c>
      <c r="P17" s="32">
        <v>66</v>
      </c>
      <c r="Q17" s="32">
        <v>73</v>
      </c>
      <c r="R17" s="32">
        <v>73</v>
      </c>
      <c r="S17" s="32">
        <v>64</v>
      </c>
      <c r="T17" s="32">
        <v>68</v>
      </c>
      <c r="U17" s="32">
        <v>55</v>
      </c>
      <c r="V17" s="32">
        <v>73</v>
      </c>
      <c r="W17" s="32">
        <v>57</v>
      </c>
      <c r="X17" s="32">
        <v>67</v>
      </c>
      <c r="Y17" s="32">
        <v>87</v>
      </c>
      <c r="Z17" s="32">
        <v>72</v>
      </c>
      <c r="AA17" s="32">
        <v>56</v>
      </c>
      <c r="AB17" s="32">
        <v>54</v>
      </c>
      <c r="AC17" s="32">
        <v>52</v>
      </c>
      <c r="AD17" s="60">
        <v>63</v>
      </c>
      <c r="AE17" s="60">
        <v>53</v>
      </c>
      <c r="AF17" s="60">
        <v>52</v>
      </c>
      <c r="AG17" s="149">
        <v>72</v>
      </c>
      <c r="AH17" s="33">
        <f t="shared" si="8"/>
        <v>1968</v>
      </c>
      <c r="AJ17" s="170"/>
      <c r="BU17" s="8"/>
      <c r="BV17" s="8"/>
      <c r="BW17" s="8"/>
      <c r="BX17" s="8"/>
      <c r="BY17" s="8"/>
      <c r="BZ17" s="8"/>
      <c r="CA17" s="8"/>
      <c r="CB17" s="8"/>
      <c r="CC17" s="8"/>
    </row>
    <row r="18" spans="1:81" s="7" customFormat="1" ht="15" customHeight="1">
      <c r="A18" s="212"/>
      <c r="B18" s="61" t="s">
        <v>24</v>
      </c>
      <c r="C18" s="62"/>
      <c r="D18" s="27">
        <v>66</v>
      </c>
      <c r="E18" s="28">
        <v>71</v>
      </c>
      <c r="F18" s="28">
        <v>69</v>
      </c>
      <c r="G18" s="28">
        <v>65</v>
      </c>
      <c r="H18" s="28">
        <v>54</v>
      </c>
      <c r="I18" s="28">
        <v>53</v>
      </c>
      <c r="J18" s="28">
        <v>68</v>
      </c>
      <c r="K18" s="28">
        <v>83</v>
      </c>
      <c r="L18" s="28">
        <v>89</v>
      </c>
      <c r="M18" s="28">
        <v>63</v>
      </c>
      <c r="N18" s="28">
        <v>57</v>
      </c>
      <c r="O18" s="28">
        <v>56</v>
      </c>
      <c r="P18" s="28">
        <v>64</v>
      </c>
      <c r="Q18" s="28">
        <v>72</v>
      </c>
      <c r="R18" s="28">
        <v>73</v>
      </c>
      <c r="S18" s="28">
        <v>61</v>
      </c>
      <c r="T18" s="28">
        <v>66</v>
      </c>
      <c r="U18" s="28">
        <v>55</v>
      </c>
      <c r="V18" s="28">
        <v>71</v>
      </c>
      <c r="W18" s="28">
        <v>55</v>
      </c>
      <c r="X18" s="28">
        <v>67</v>
      </c>
      <c r="Y18" s="28">
        <v>84</v>
      </c>
      <c r="Z18" s="28">
        <v>71</v>
      </c>
      <c r="AA18" s="28">
        <v>55</v>
      </c>
      <c r="AB18" s="28">
        <v>53</v>
      </c>
      <c r="AC18" s="28">
        <v>52</v>
      </c>
      <c r="AD18" s="28">
        <v>62</v>
      </c>
      <c r="AE18" s="28">
        <v>53</v>
      </c>
      <c r="AF18" s="28">
        <v>52</v>
      </c>
      <c r="AG18" s="150">
        <v>70</v>
      </c>
      <c r="AH18" s="29">
        <f t="shared" si="8"/>
        <v>1930</v>
      </c>
      <c r="AJ18" s="172"/>
      <c r="BU18" s="8"/>
      <c r="BV18" s="8"/>
      <c r="BW18" s="8"/>
      <c r="BX18" s="8"/>
      <c r="BY18" s="8"/>
      <c r="BZ18" s="8"/>
      <c r="CA18" s="8"/>
      <c r="CB18" s="8"/>
      <c r="CC18" s="8"/>
    </row>
    <row r="19" spans="1:81" s="7" customFormat="1" ht="15" customHeight="1">
      <c r="A19" s="64" t="s">
        <v>19</v>
      </c>
      <c r="B19" s="65" t="s">
        <v>25</v>
      </c>
      <c r="C19" s="58" t="s">
        <v>23</v>
      </c>
      <c r="D19" s="31">
        <v>57</v>
      </c>
      <c r="E19" s="32">
        <v>45</v>
      </c>
      <c r="F19" s="32">
        <v>69</v>
      </c>
      <c r="G19" s="32">
        <v>37</v>
      </c>
      <c r="H19" s="32">
        <v>33</v>
      </c>
      <c r="I19" s="32">
        <v>52</v>
      </c>
      <c r="J19" s="32">
        <v>63</v>
      </c>
      <c r="K19" s="32">
        <v>60</v>
      </c>
      <c r="L19" s="32">
        <v>56</v>
      </c>
      <c r="M19" s="32">
        <v>41</v>
      </c>
      <c r="N19" s="32">
        <v>62</v>
      </c>
      <c r="O19" s="32">
        <v>60</v>
      </c>
      <c r="P19" s="32">
        <v>55</v>
      </c>
      <c r="Q19" s="32">
        <v>63</v>
      </c>
      <c r="R19" s="32">
        <v>46</v>
      </c>
      <c r="S19" s="32">
        <v>42</v>
      </c>
      <c r="T19" s="32">
        <v>37</v>
      </c>
      <c r="U19" s="32">
        <v>50</v>
      </c>
      <c r="V19" s="32">
        <v>42</v>
      </c>
      <c r="W19" s="32">
        <v>47</v>
      </c>
      <c r="X19" s="32">
        <v>59</v>
      </c>
      <c r="Y19" s="32">
        <v>75</v>
      </c>
      <c r="Z19" s="32">
        <v>65</v>
      </c>
      <c r="AA19" s="32">
        <v>58</v>
      </c>
      <c r="AB19" s="32">
        <v>54</v>
      </c>
      <c r="AC19" s="32">
        <v>51</v>
      </c>
      <c r="AD19" s="32">
        <v>55</v>
      </c>
      <c r="AE19" s="32">
        <v>50</v>
      </c>
      <c r="AF19" s="32">
        <v>53</v>
      </c>
      <c r="AG19" s="151">
        <v>50</v>
      </c>
      <c r="AH19" s="33">
        <f t="shared" si="8"/>
        <v>1587</v>
      </c>
      <c r="BU19" s="8"/>
      <c r="BV19" s="8"/>
      <c r="BW19" s="8"/>
      <c r="BX19" s="8"/>
      <c r="BY19" s="8"/>
      <c r="BZ19" s="8"/>
      <c r="CA19" s="8"/>
      <c r="CB19" s="8"/>
      <c r="CC19" s="8"/>
    </row>
    <row r="20" spans="1:81" s="7" customFormat="1" ht="15" customHeight="1">
      <c r="A20" s="67"/>
      <c r="B20" s="61"/>
      <c r="C20" s="62" t="s">
        <v>24</v>
      </c>
      <c r="D20" s="118">
        <v>55</v>
      </c>
      <c r="E20" s="69">
        <v>45</v>
      </c>
      <c r="F20" s="69">
        <v>69</v>
      </c>
      <c r="G20" s="69">
        <v>36</v>
      </c>
      <c r="H20" s="69">
        <v>33</v>
      </c>
      <c r="I20" s="69">
        <v>52</v>
      </c>
      <c r="J20" s="69">
        <v>61</v>
      </c>
      <c r="K20" s="28">
        <v>57</v>
      </c>
      <c r="L20" s="28">
        <v>51</v>
      </c>
      <c r="M20" s="28">
        <v>41</v>
      </c>
      <c r="N20" s="28">
        <v>61</v>
      </c>
      <c r="O20" s="28">
        <v>60</v>
      </c>
      <c r="P20" s="28">
        <v>55</v>
      </c>
      <c r="Q20" s="28">
        <v>59</v>
      </c>
      <c r="R20" s="28">
        <v>45</v>
      </c>
      <c r="S20" s="28">
        <v>42</v>
      </c>
      <c r="T20" s="28">
        <v>37</v>
      </c>
      <c r="U20" s="28">
        <v>48</v>
      </c>
      <c r="V20" s="69">
        <v>42</v>
      </c>
      <c r="W20" s="69">
        <v>47</v>
      </c>
      <c r="X20" s="69">
        <v>58</v>
      </c>
      <c r="Y20" s="69">
        <v>72</v>
      </c>
      <c r="Z20" s="69">
        <v>64</v>
      </c>
      <c r="AA20" s="145">
        <v>58</v>
      </c>
      <c r="AB20" s="69">
        <v>54</v>
      </c>
      <c r="AC20" s="69">
        <v>51</v>
      </c>
      <c r="AD20" s="145">
        <v>54</v>
      </c>
      <c r="AE20" s="69">
        <v>50</v>
      </c>
      <c r="AF20" s="145">
        <v>53</v>
      </c>
      <c r="AG20" s="145">
        <v>50</v>
      </c>
      <c r="AH20" s="70">
        <f t="shared" si="8"/>
        <v>1560</v>
      </c>
      <c r="BU20" s="8"/>
      <c r="BV20" s="8"/>
      <c r="BW20" s="8"/>
      <c r="BX20" s="8"/>
      <c r="BY20" s="8"/>
      <c r="BZ20" s="8"/>
      <c r="CA20" s="8"/>
      <c r="CB20" s="8"/>
      <c r="CC20" s="8"/>
    </row>
    <row r="21" spans="1:81"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t="s">
        <v>18</v>
      </c>
      <c r="O21" s="54" t="s">
        <v>18</v>
      </c>
      <c r="P21" s="54" t="s">
        <v>18</v>
      </c>
      <c r="Q21" s="54" t="s">
        <v>18</v>
      </c>
      <c r="R21" s="54" t="s">
        <v>18</v>
      </c>
      <c r="S21" s="54" t="s">
        <v>18</v>
      </c>
      <c r="T21" s="54">
        <v>1</v>
      </c>
      <c r="U21" s="54">
        <v>1</v>
      </c>
      <c r="V21" s="54" t="s">
        <v>18</v>
      </c>
      <c r="W21" s="54" t="s">
        <v>18</v>
      </c>
      <c r="X21" s="54" t="s">
        <v>18</v>
      </c>
      <c r="Y21" s="54" t="s">
        <v>18</v>
      </c>
      <c r="Z21" s="54" t="s">
        <v>18</v>
      </c>
      <c r="AA21" s="54" t="s">
        <v>18</v>
      </c>
      <c r="AB21" s="54" t="s">
        <v>18</v>
      </c>
      <c r="AC21" s="54" t="s">
        <v>18</v>
      </c>
      <c r="AD21" s="54" t="s">
        <v>18</v>
      </c>
      <c r="AE21" s="54" t="s">
        <v>18</v>
      </c>
      <c r="AF21" s="54" t="s">
        <v>18</v>
      </c>
      <c r="AG21" s="147" t="s">
        <v>18</v>
      </c>
      <c r="AH21" s="56">
        <f t="shared" si="8"/>
        <v>2</v>
      </c>
      <c r="BU21" s="8"/>
      <c r="BV21" s="8"/>
      <c r="BW21" s="8"/>
      <c r="BX21" s="8"/>
      <c r="BY21" s="8"/>
      <c r="BZ21" s="8"/>
      <c r="CA21" s="8"/>
      <c r="CB21" s="8"/>
      <c r="CC21" s="8"/>
    </row>
    <row r="22" spans="1:81" s="7" customFormat="1" ht="15" customHeight="1">
      <c r="A22" s="67"/>
      <c r="B22" s="74" t="s">
        <v>27</v>
      </c>
      <c r="C22" s="75" t="s">
        <v>23</v>
      </c>
      <c r="D22" s="104">
        <v>118</v>
      </c>
      <c r="E22" s="77">
        <v>131</v>
      </c>
      <c r="F22" s="77">
        <v>132</v>
      </c>
      <c r="G22" s="77">
        <v>112</v>
      </c>
      <c r="H22" s="77">
        <v>115</v>
      </c>
      <c r="I22" s="77">
        <v>95</v>
      </c>
      <c r="J22" s="77">
        <v>111</v>
      </c>
      <c r="K22" s="32">
        <v>123</v>
      </c>
      <c r="L22" s="32">
        <v>105</v>
      </c>
      <c r="M22" s="32">
        <v>119</v>
      </c>
      <c r="N22" s="32">
        <v>126</v>
      </c>
      <c r="O22" s="32">
        <v>102</v>
      </c>
      <c r="P22" s="32">
        <v>104</v>
      </c>
      <c r="Q22" s="32">
        <v>86</v>
      </c>
      <c r="R22" s="32">
        <v>146</v>
      </c>
      <c r="S22" s="32">
        <v>122</v>
      </c>
      <c r="T22" s="32">
        <v>104</v>
      </c>
      <c r="U22" s="77">
        <v>125</v>
      </c>
      <c r="V22" s="77">
        <v>95</v>
      </c>
      <c r="W22" s="77">
        <v>81</v>
      </c>
      <c r="X22" s="77">
        <v>121</v>
      </c>
      <c r="Y22" s="77">
        <v>126</v>
      </c>
      <c r="Z22" s="77">
        <v>131</v>
      </c>
      <c r="AA22" s="32">
        <v>142</v>
      </c>
      <c r="AB22" s="32">
        <v>107</v>
      </c>
      <c r="AC22" s="32">
        <v>104</v>
      </c>
      <c r="AD22" s="32">
        <v>100</v>
      </c>
      <c r="AE22" s="77">
        <v>90</v>
      </c>
      <c r="AF22" s="77">
        <v>134</v>
      </c>
      <c r="AG22" s="105">
        <v>122</v>
      </c>
      <c r="AH22" s="78">
        <f t="shared" si="8"/>
        <v>3429</v>
      </c>
      <c r="AJ22" s="171"/>
      <c r="BU22" s="8"/>
      <c r="BV22" s="8"/>
      <c r="BW22" s="8"/>
      <c r="BX22" s="8"/>
      <c r="BY22" s="8"/>
      <c r="BZ22" s="8"/>
      <c r="CA22" s="8"/>
      <c r="CB22" s="8"/>
      <c r="CC22" s="8"/>
    </row>
    <row r="23" spans="1:81" s="7" customFormat="1" ht="15" customHeight="1">
      <c r="A23" s="67"/>
      <c r="B23" s="61"/>
      <c r="C23" s="81" t="s">
        <v>24</v>
      </c>
      <c r="D23" s="27">
        <v>118</v>
      </c>
      <c r="E23" s="28">
        <v>130</v>
      </c>
      <c r="F23" s="28">
        <v>132</v>
      </c>
      <c r="G23" s="28">
        <v>111</v>
      </c>
      <c r="H23" s="28">
        <v>114</v>
      </c>
      <c r="I23" s="28">
        <v>95</v>
      </c>
      <c r="J23" s="28">
        <v>111</v>
      </c>
      <c r="K23" s="28">
        <v>123</v>
      </c>
      <c r="L23" s="28">
        <v>104</v>
      </c>
      <c r="M23" s="28">
        <v>119</v>
      </c>
      <c r="N23" s="28">
        <v>126</v>
      </c>
      <c r="O23" s="28">
        <v>102</v>
      </c>
      <c r="P23" s="28">
        <v>102</v>
      </c>
      <c r="Q23" s="28">
        <v>86</v>
      </c>
      <c r="R23" s="28">
        <v>143</v>
      </c>
      <c r="S23" s="28">
        <v>122</v>
      </c>
      <c r="T23" s="28">
        <v>101</v>
      </c>
      <c r="U23" s="69">
        <v>123</v>
      </c>
      <c r="V23" s="69">
        <v>95</v>
      </c>
      <c r="W23" s="69">
        <v>81</v>
      </c>
      <c r="X23" s="69">
        <v>121</v>
      </c>
      <c r="Y23" s="69">
        <v>124</v>
      </c>
      <c r="Z23" s="69">
        <v>129</v>
      </c>
      <c r="AA23" s="69">
        <v>140</v>
      </c>
      <c r="AB23" s="69">
        <v>107</v>
      </c>
      <c r="AC23" s="69">
        <v>102</v>
      </c>
      <c r="AD23" s="69">
        <v>100</v>
      </c>
      <c r="AE23" s="69">
        <v>90</v>
      </c>
      <c r="AF23" s="69">
        <v>134</v>
      </c>
      <c r="AG23" s="145">
        <v>121</v>
      </c>
      <c r="AH23" s="29">
        <f t="shared" si="8"/>
        <v>3406</v>
      </c>
      <c r="AJ23" s="171"/>
      <c r="AK23" s="24"/>
      <c r="BU23" s="8"/>
      <c r="BV23" s="8"/>
      <c r="BW23" s="8"/>
      <c r="BX23" s="8"/>
      <c r="BY23" s="8"/>
      <c r="BZ23" s="8"/>
      <c r="CA23" s="8"/>
      <c r="CB23" s="8"/>
      <c r="CC23" s="8"/>
    </row>
    <row r="24" spans="1:81" s="7" customFormat="1" ht="15" customHeight="1">
      <c r="A24" s="67"/>
      <c r="B24" s="74" t="s">
        <v>28</v>
      </c>
      <c r="C24" s="81"/>
      <c r="D24" s="104">
        <v>19</v>
      </c>
      <c r="E24" s="77">
        <v>27</v>
      </c>
      <c r="F24" s="77">
        <v>30</v>
      </c>
      <c r="G24" s="77">
        <v>29</v>
      </c>
      <c r="H24" s="77">
        <v>35</v>
      </c>
      <c r="I24" s="77">
        <v>19</v>
      </c>
      <c r="J24" s="77">
        <v>17</v>
      </c>
      <c r="K24" s="77">
        <v>30</v>
      </c>
      <c r="L24" s="77">
        <v>28</v>
      </c>
      <c r="M24" s="77">
        <v>24</v>
      </c>
      <c r="N24" s="77">
        <v>27</v>
      </c>
      <c r="O24" s="77">
        <v>32</v>
      </c>
      <c r="P24" s="77">
        <v>27</v>
      </c>
      <c r="Q24" s="77">
        <v>23</v>
      </c>
      <c r="R24" s="77">
        <v>36</v>
      </c>
      <c r="S24" s="77">
        <v>16</v>
      </c>
      <c r="T24" s="77">
        <v>16</v>
      </c>
      <c r="U24" s="77">
        <v>32</v>
      </c>
      <c r="V24" s="77">
        <v>22</v>
      </c>
      <c r="W24" s="77">
        <v>16</v>
      </c>
      <c r="X24" s="77">
        <v>22</v>
      </c>
      <c r="Y24" s="77">
        <v>13</v>
      </c>
      <c r="Z24" s="77">
        <v>28</v>
      </c>
      <c r="AA24" s="54">
        <v>32</v>
      </c>
      <c r="AB24" s="54">
        <v>31</v>
      </c>
      <c r="AC24" s="54">
        <v>30</v>
      </c>
      <c r="AD24" s="77">
        <v>20</v>
      </c>
      <c r="AE24" s="77">
        <v>20</v>
      </c>
      <c r="AF24" s="77">
        <v>23</v>
      </c>
      <c r="AG24" s="105">
        <v>26</v>
      </c>
      <c r="AH24" s="83">
        <f t="shared" si="8"/>
        <v>750</v>
      </c>
      <c r="AJ24" s="171"/>
      <c r="AK24" s="24"/>
      <c r="BU24" s="8"/>
      <c r="BV24" s="8"/>
      <c r="BW24" s="8"/>
      <c r="BX24" s="8"/>
      <c r="BY24" s="8"/>
      <c r="BZ24" s="8"/>
      <c r="CA24" s="8"/>
      <c r="CB24" s="8"/>
      <c r="CC24" s="8"/>
    </row>
    <row r="25" spans="1:81" s="7" customFormat="1" ht="15" customHeight="1">
      <c r="A25" s="84" t="s">
        <v>21</v>
      </c>
      <c r="B25" s="57" t="s">
        <v>29</v>
      </c>
      <c r="C25" s="58"/>
      <c r="D25" s="148">
        <v>5</v>
      </c>
      <c r="E25" s="60">
        <v>5</v>
      </c>
      <c r="F25" s="60">
        <v>7</v>
      </c>
      <c r="G25" s="60">
        <v>0</v>
      </c>
      <c r="H25" s="60">
        <v>2</v>
      </c>
      <c r="I25" s="60">
        <v>4</v>
      </c>
      <c r="J25" s="60">
        <v>2</v>
      </c>
      <c r="K25" s="60">
        <v>4</v>
      </c>
      <c r="L25" s="60">
        <v>5</v>
      </c>
      <c r="M25" s="60">
        <v>3</v>
      </c>
      <c r="N25" s="60">
        <v>2</v>
      </c>
      <c r="O25" s="60">
        <v>3</v>
      </c>
      <c r="P25" s="60">
        <v>2</v>
      </c>
      <c r="Q25" s="60">
        <v>3</v>
      </c>
      <c r="R25" s="60">
        <v>3</v>
      </c>
      <c r="S25" s="60">
        <v>7</v>
      </c>
      <c r="T25" s="60">
        <v>7</v>
      </c>
      <c r="U25" s="60">
        <v>1</v>
      </c>
      <c r="V25" s="60">
        <v>6</v>
      </c>
      <c r="W25" s="60">
        <v>1</v>
      </c>
      <c r="X25" s="60">
        <v>3</v>
      </c>
      <c r="Y25" s="60">
        <v>5</v>
      </c>
      <c r="Z25" s="60">
        <v>4</v>
      </c>
      <c r="AA25" s="32">
        <v>2</v>
      </c>
      <c r="AB25" s="32">
        <v>3</v>
      </c>
      <c r="AC25" s="32">
        <v>9</v>
      </c>
      <c r="AD25" s="60">
        <v>4</v>
      </c>
      <c r="AE25" s="60">
        <v>3</v>
      </c>
      <c r="AF25" s="60">
        <v>3</v>
      </c>
      <c r="AG25" s="149">
        <v>1</v>
      </c>
      <c r="AH25" s="33">
        <f t="shared" si="8"/>
        <v>109</v>
      </c>
      <c r="AJ25" s="107"/>
      <c r="AK25" s="107"/>
      <c r="BU25" s="8"/>
      <c r="BV25" s="8"/>
      <c r="BW25" s="8"/>
      <c r="BX25" s="8"/>
      <c r="BY25" s="8"/>
      <c r="BZ25" s="8"/>
      <c r="CA25" s="8"/>
      <c r="CB25" s="8"/>
      <c r="CC25" s="8"/>
    </row>
    <row r="26" spans="1:81" s="7" customFormat="1" ht="15" customHeight="1">
      <c r="A26" s="153"/>
      <c r="B26" s="117" t="s">
        <v>30</v>
      </c>
      <c r="C26" s="62"/>
      <c r="D26" s="27">
        <v>33</v>
      </c>
      <c r="E26" s="28">
        <v>41</v>
      </c>
      <c r="F26" s="28">
        <v>25</v>
      </c>
      <c r="G26" s="28">
        <v>34</v>
      </c>
      <c r="H26" s="28">
        <v>35</v>
      </c>
      <c r="I26" s="28">
        <v>26</v>
      </c>
      <c r="J26" s="28">
        <v>24</v>
      </c>
      <c r="K26" s="28">
        <v>32</v>
      </c>
      <c r="L26" s="28">
        <v>29</v>
      </c>
      <c r="M26" s="28">
        <v>30</v>
      </c>
      <c r="N26" s="28">
        <v>33</v>
      </c>
      <c r="O26" s="28">
        <v>26</v>
      </c>
      <c r="P26" s="28">
        <v>24</v>
      </c>
      <c r="Q26" s="28">
        <v>22</v>
      </c>
      <c r="R26" s="28">
        <v>38</v>
      </c>
      <c r="S26" s="28">
        <v>26</v>
      </c>
      <c r="T26" s="28">
        <v>39</v>
      </c>
      <c r="U26" s="28">
        <v>36</v>
      </c>
      <c r="V26" s="28">
        <v>28</v>
      </c>
      <c r="W26" s="28">
        <v>25</v>
      </c>
      <c r="X26" s="28">
        <v>21</v>
      </c>
      <c r="Y26" s="28">
        <v>27</v>
      </c>
      <c r="Z26" s="28">
        <v>48</v>
      </c>
      <c r="AA26" s="69">
        <v>31</v>
      </c>
      <c r="AB26" s="69">
        <v>42</v>
      </c>
      <c r="AC26" s="69">
        <v>32</v>
      </c>
      <c r="AD26" s="28">
        <v>23</v>
      </c>
      <c r="AE26" s="28">
        <v>18</v>
      </c>
      <c r="AF26" s="28">
        <v>25</v>
      </c>
      <c r="AG26" s="150">
        <v>36</v>
      </c>
      <c r="AH26" s="29">
        <f t="shared" si="8"/>
        <v>909</v>
      </c>
      <c r="AJ26" s="107"/>
      <c r="AK26" s="107"/>
      <c r="BU26" s="8"/>
      <c r="BV26" s="8"/>
      <c r="BW26" s="8"/>
      <c r="BX26" s="8"/>
      <c r="BY26" s="8"/>
      <c r="BZ26" s="8"/>
      <c r="CA26" s="8"/>
      <c r="CB26" s="8"/>
      <c r="CC26" s="8"/>
    </row>
    <row r="27" spans="1:81" s="7" customFormat="1" ht="15" customHeight="1">
      <c r="A27" s="89" t="s">
        <v>22</v>
      </c>
      <c r="B27" s="90"/>
      <c r="C27" s="91"/>
      <c r="D27" s="148">
        <v>91</v>
      </c>
      <c r="E27" s="60">
        <v>129</v>
      </c>
      <c r="F27" s="60">
        <v>102</v>
      </c>
      <c r="G27" s="60">
        <v>103</v>
      </c>
      <c r="H27" s="60">
        <v>98</v>
      </c>
      <c r="I27" s="60">
        <v>114</v>
      </c>
      <c r="J27" s="60">
        <v>110</v>
      </c>
      <c r="K27" s="60">
        <v>113</v>
      </c>
      <c r="L27" s="60">
        <v>108</v>
      </c>
      <c r="M27" s="60">
        <v>95</v>
      </c>
      <c r="N27" s="60">
        <v>102</v>
      </c>
      <c r="O27" s="60">
        <v>87</v>
      </c>
      <c r="P27" s="60">
        <v>96</v>
      </c>
      <c r="Q27" s="60">
        <v>118</v>
      </c>
      <c r="R27" s="60">
        <v>98</v>
      </c>
      <c r="S27" s="60">
        <v>111</v>
      </c>
      <c r="T27" s="60">
        <v>93</v>
      </c>
      <c r="U27" s="60">
        <v>103</v>
      </c>
      <c r="V27" s="60">
        <v>87</v>
      </c>
      <c r="W27" s="60">
        <v>109</v>
      </c>
      <c r="X27" s="60">
        <v>133</v>
      </c>
      <c r="Y27" s="60">
        <v>116</v>
      </c>
      <c r="Z27" s="60">
        <v>147</v>
      </c>
      <c r="AA27" s="54">
        <v>111</v>
      </c>
      <c r="AB27" s="54">
        <v>105</v>
      </c>
      <c r="AC27" s="54">
        <v>111</v>
      </c>
      <c r="AD27" s="60">
        <v>143</v>
      </c>
      <c r="AE27" s="60">
        <v>143</v>
      </c>
      <c r="AF27" s="60">
        <v>91</v>
      </c>
      <c r="AG27" s="149">
        <v>99</v>
      </c>
      <c r="AH27" s="94">
        <f t="shared" si="8"/>
        <v>3266</v>
      </c>
      <c r="AJ27" s="107"/>
      <c r="AK27" s="107"/>
      <c r="BU27" s="8"/>
      <c r="BV27" s="8"/>
      <c r="BW27" s="8"/>
      <c r="BX27" s="8"/>
      <c r="BY27" s="8"/>
      <c r="BZ27" s="8"/>
      <c r="CA27" s="8"/>
      <c r="CB27" s="8"/>
      <c r="CC27" s="8"/>
    </row>
    <row r="28" spans="1:81"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107"/>
      <c r="AK28" s="107"/>
      <c r="BU28" s="8"/>
      <c r="BV28" s="8"/>
      <c r="BW28" s="8"/>
      <c r="BX28" s="8"/>
      <c r="BY28" s="8"/>
      <c r="BZ28" s="8"/>
      <c r="CA28" s="8"/>
      <c r="CB28" s="8"/>
      <c r="CC28" s="8"/>
    </row>
    <row r="29" spans="1:81" s="7" customFormat="1" ht="15" customHeight="1">
      <c r="A29" s="156" t="s">
        <v>32</v>
      </c>
      <c r="B29" s="99" t="s">
        <v>9</v>
      </c>
      <c r="C29" s="100"/>
      <c r="D29" s="22" t="s">
        <v>18</v>
      </c>
      <c r="E29" s="5">
        <v>3</v>
      </c>
      <c r="F29" s="5">
        <v>1</v>
      </c>
      <c r="G29" s="22" t="s">
        <v>18</v>
      </c>
      <c r="H29" s="5">
        <v>1</v>
      </c>
      <c r="I29" s="5">
        <v>2</v>
      </c>
      <c r="J29" s="22">
        <v>2</v>
      </c>
      <c r="K29" s="5">
        <v>3</v>
      </c>
      <c r="L29" s="22">
        <v>1</v>
      </c>
      <c r="M29" s="22">
        <v>1</v>
      </c>
      <c r="N29" s="5">
        <v>1</v>
      </c>
      <c r="O29" s="5">
        <v>2</v>
      </c>
      <c r="P29" s="5">
        <v>5</v>
      </c>
      <c r="Q29" s="22" t="s">
        <v>18</v>
      </c>
      <c r="R29" s="22">
        <v>3</v>
      </c>
      <c r="S29" s="5">
        <v>1</v>
      </c>
      <c r="T29" s="5">
        <v>1</v>
      </c>
      <c r="U29" s="22" t="s">
        <v>18</v>
      </c>
      <c r="V29" s="22" t="s">
        <v>18</v>
      </c>
      <c r="W29" s="22" t="s">
        <v>18</v>
      </c>
      <c r="X29" s="22" t="s">
        <v>18</v>
      </c>
      <c r="Y29" s="5">
        <v>3</v>
      </c>
      <c r="Z29" s="5">
        <v>3</v>
      </c>
      <c r="AA29" s="22" t="s">
        <v>18</v>
      </c>
      <c r="AB29" s="5">
        <v>1</v>
      </c>
      <c r="AC29" s="5">
        <v>2</v>
      </c>
      <c r="AD29" s="5">
        <v>1</v>
      </c>
      <c r="AE29" s="5">
        <v>1</v>
      </c>
      <c r="AF29" s="22" t="s">
        <v>18</v>
      </c>
      <c r="AG29" s="101">
        <v>1</v>
      </c>
      <c r="AH29" s="213">
        <f>SUM(D29:AG34)</f>
        <v>57</v>
      </c>
      <c r="AJ29" s="107"/>
      <c r="AK29" s="107"/>
      <c r="BU29" s="8"/>
      <c r="BV29" s="8"/>
      <c r="BW29" s="8"/>
      <c r="BX29" s="8"/>
      <c r="BY29" s="8"/>
      <c r="BZ29" s="8"/>
      <c r="CA29" s="8"/>
      <c r="CB29" s="8"/>
      <c r="CC29" s="8"/>
    </row>
    <row r="30" spans="1:81"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213"/>
      <c r="AJ30" s="107"/>
      <c r="AK30" s="107"/>
      <c r="BU30" s="8"/>
      <c r="BV30" s="8"/>
      <c r="BW30" s="8"/>
      <c r="BX30" s="8"/>
      <c r="BY30" s="8"/>
      <c r="BZ30" s="8"/>
      <c r="CA30" s="8"/>
      <c r="CB30" s="8"/>
      <c r="CC30" s="8"/>
    </row>
    <row r="31" spans="1:81" s="7" customFormat="1" ht="15" customHeight="1">
      <c r="A31" s="157" t="s">
        <v>34</v>
      </c>
      <c r="B31" s="103" t="s">
        <v>14</v>
      </c>
      <c r="C31" s="75"/>
      <c r="D31" s="104" t="s">
        <v>18</v>
      </c>
      <c r="E31" s="77" t="s">
        <v>18</v>
      </c>
      <c r="F31" s="77" t="s">
        <v>18</v>
      </c>
      <c r="G31" s="77" t="s">
        <v>18</v>
      </c>
      <c r="H31" s="77">
        <v>1</v>
      </c>
      <c r="I31" s="77" t="s">
        <v>18</v>
      </c>
      <c r="J31" s="77" t="s">
        <v>18</v>
      </c>
      <c r="K31" s="77" t="s">
        <v>18</v>
      </c>
      <c r="L31" s="77" t="s">
        <v>18</v>
      </c>
      <c r="M31" s="77" t="s">
        <v>18</v>
      </c>
      <c r="N31" s="77" t="s">
        <v>18</v>
      </c>
      <c r="O31" s="77" t="s">
        <v>18</v>
      </c>
      <c r="P31" s="77" t="s">
        <v>18</v>
      </c>
      <c r="Q31" s="77">
        <v>1</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213"/>
      <c r="AJ31" s="107"/>
      <c r="AK31" s="107"/>
      <c r="AL31" s="107"/>
      <c r="AM31" s="107"/>
      <c r="BU31" s="8"/>
      <c r="BV31" s="8"/>
      <c r="BW31" s="8"/>
      <c r="BX31" s="8"/>
      <c r="BY31" s="8"/>
      <c r="BZ31" s="8"/>
      <c r="CA31" s="8"/>
      <c r="CB31" s="8"/>
      <c r="CC31" s="8"/>
    </row>
    <row r="32" spans="1:81" s="7" customFormat="1" ht="15" customHeight="1">
      <c r="A32" s="157" t="s">
        <v>35</v>
      </c>
      <c r="B32" s="103" t="s">
        <v>17</v>
      </c>
      <c r="C32" s="75"/>
      <c r="D32" s="104" t="s">
        <v>18</v>
      </c>
      <c r="E32" s="77">
        <v>1</v>
      </c>
      <c r="F32" s="77" t="s">
        <v>18</v>
      </c>
      <c r="G32" s="77" t="s">
        <v>18</v>
      </c>
      <c r="H32" s="77" t="s">
        <v>18</v>
      </c>
      <c r="I32" s="77" t="s">
        <v>18</v>
      </c>
      <c r="J32" s="77" t="s">
        <v>18</v>
      </c>
      <c r="K32" s="77">
        <v>1</v>
      </c>
      <c r="L32" s="77" t="s">
        <v>18</v>
      </c>
      <c r="M32" s="77" t="s">
        <v>18</v>
      </c>
      <c r="N32" s="77" t="s">
        <v>18</v>
      </c>
      <c r="O32" s="77" t="s">
        <v>18</v>
      </c>
      <c r="P32" s="77" t="s">
        <v>18</v>
      </c>
      <c r="Q32" s="77" t="s">
        <v>18</v>
      </c>
      <c r="R32" s="77" t="s">
        <v>18</v>
      </c>
      <c r="S32" s="77" t="s">
        <v>18</v>
      </c>
      <c r="T32" s="77" t="s">
        <v>18</v>
      </c>
      <c r="U32" s="77" t="s">
        <v>18</v>
      </c>
      <c r="V32" s="77" t="s">
        <v>18</v>
      </c>
      <c r="W32" s="77">
        <v>1</v>
      </c>
      <c r="X32" s="77" t="s">
        <v>18</v>
      </c>
      <c r="Y32" s="77" t="s">
        <v>18</v>
      </c>
      <c r="Z32" s="77">
        <v>1</v>
      </c>
      <c r="AA32" s="77" t="s">
        <v>18</v>
      </c>
      <c r="AB32" s="77" t="s">
        <v>18</v>
      </c>
      <c r="AC32" s="77" t="s">
        <v>18</v>
      </c>
      <c r="AD32" s="77" t="s">
        <v>18</v>
      </c>
      <c r="AE32" s="77" t="s">
        <v>18</v>
      </c>
      <c r="AF32" s="77" t="s">
        <v>18</v>
      </c>
      <c r="AG32" s="77" t="s">
        <v>18</v>
      </c>
      <c r="AH32" s="213"/>
      <c r="AJ32" s="107"/>
      <c r="AK32" s="107"/>
      <c r="AL32" s="107"/>
      <c r="AM32" s="107"/>
      <c r="BU32" s="8"/>
      <c r="BV32" s="8"/>
      <c r="BW32" s="8"/>
      <c r="BX32" s="8"/>
      <c r="BY32" s="8"/>
      <c r="BZ32" s="8"/>
      <c r="CA32" s="8"/>
      <c r="CB32" s="8"/>
      <c r="CC32" s="8"/>
    </row>
    <row r="33" spans="1:81" s="7" customFormat="1" ht="15" customHeight="1">
      <c r="A33" s="157"/>
      <c r="B33" s="103" t="s">
        <v>19</v>
      </c>
      <c r="C33" s="75"/>
      <c r="D33" s="104" t="s">
        <v>18</v>
      </c>
      <c r="E33" s="77">
        <v>1</v>
      </c>
      <c r="F33" s="77">
        <v>1</v>
      </c>
      <c r="G33" s="77" t="s">
        <v>18</v>
      </c>
      <c r="H33" s="77" t="s">
        <v>18</v>
      </c>
      <c r="I33" s="77" t="s">
        <v>18</v>
      </c>
      <c r="J33" s="77" t="s">
        <v>18</v>
      </c>
      <c r="K33" s="77" t="s">
        <v>18</v>
      </c>
      <c r="L33" s="77" t="s">
        <v>18</v>
      </c>
      <c r="M33" s="77" t="s">
        <v>18</v>
      </c>
      <c r="N33" s="77" t="s">
        <v>18</v>
      </c>
      <c r="O33" s="77" t="s">
        <v>18</v>
      </c>
      <c r="P33" s="77" t="s">
        <v>18</v>
      </c>
      <c r="Q33" s="77" t="s">
        <v>18</v>
      </c>
      <c r="R33" s="77" t="s">
        <v>18</v>
      </c>
      <c r="S33" s="77" t="s">
        <v>18</v>
      </c>
      <c r="T33" s="77" t="s">
        <v>18</v>
      </c>
      <c r="U33" s="77" t="s">
        <v>18</v>
      </c>
      <c r="V33" s="77" t="s">
        <v>18</v>
      </c>
      <c r="W33" s="77" t="s">
        <v>18</v>
      </c>
      <c r="X33" s="77">
        <v>2</v>
      </c>
      <c r="Y33" s="77">
        <v>2</v>
      </c>
      <c r="Z33" s="77" t="s">
        <v>18</v>
      </c>
      <c r="AA33" s="77" t="s">
        <v>18</v>
      </c>
      <c r="AB33" s="77" t="s">
        <v>18</v>
      </c>
      <c r="AC33" s="77" t="s">
        <v>18</v>
      </c>
      <c r="AD33" s="77">
        <v>1</v>
      </c>
      <c r="AE33" s="77">
        <v>1</v>
      </c>
      <c r="AF33" s="77" t="s">
        <v>18</v>
      </c>
      <c r="AG33" s="77" t="s">
        <v>18</v>
      </c>
      <c r="AH33" s="213"/>
      <c r="AJ33" s="107"/>
      <c r="AK33" s="107"/>
      <c r="BU33" s="8"/>
      <c r="BV33" s="8"/>
      <c r="BW33" s="8"/>
      <c r="BX33" s="8"/>
      <c r="BY33" s="8"/>
      <c r="BZ33" s="8"/>
      <c r="CA33" s="8"/>
      <c r="CB33" s="8"/>
      <c r="CC33" s="8"/>
    </row>
    <row r="34" spans="1:81" s="7" customFormat="1" ht="15" customHeight="1">
      <c r="A34" s="163"/>
      <c r="B34" s="117" t="s">
        <v>22</v>
      </c>
      <c r="C34" s="81"/>
      <c r="D34" s="118" t="s">
        <v>18</v>
      </c>
      <c r="E34" s="77" t="s">
        <v>18</v>
      </c>
      <c r="F34" s="77" t="s">
        <v>18</v>
      </c>
      <c r="G34" s="77" t="s">
        <v>18</v>
      </c>
      <c r="H34" s="77" t="s">
        <v>18</v>
      </c>
      <c r="I34" s="77">
        <v>1</v>
      </c>
      <c r="J34" s="77" t="s">
        <v>18</v>
      </c>
      <c r="K34" s="77" t="s">
        <v>18</v>
      </c>
      <c r="L34" s="77" t="s">
        <v>18</v>
      </c>
      <c r="M34" s="77" t="s">
        <v>18</v>
      </c>
      <c r="N34" s="77" t="s">
        <v>18</v>
      </c>
      <c r="O34" s="77">
        <v>1</v>
      </c>
      <c r="P34" s="77" t="s">
        <v>18</v>
      </c>
      <c r="Q34" s="77" t="s">
        <v>18</v>
      </c>
      <c r="R34" s="77" t="s">
        <v>18</v>
      </c>
      <c r="S34" s="77">
        <v>1</v>
      </c>
      <c r="T34" s="77" t="s">
        <v>18</v>
      </c>
      <c r="U34" s="77" t="s">
        <v>18</v>
      </c>
      <c r="V34" s="77" t="s">
        <v>18</v>
      </c>
      <c r="W34" s="77" t="s">
        <v>18</v>
      </c>
      <c r="X34" s="77" t="s">
        <v>18</v>
      </c>
      <c r="Y34" s="77">
        <v>1</v>
      </c>
      <c r="Z34" s="77" t="s">
        <v>18</v>
      </c>
      <c r="AA34" s="77" t="s">
        <v>18</v>
      </c>
      <c r="AB34" s="77" t="s">
        <v>18</v>
      </c>
      <c r="AC34" s="77" t="s">
        <v>18</v>
      </c>
      <c r="AD34" s="77" t="s">
        <v>18</v>
      </c>
      <c r="AE34" s="77" t="s">
        <v>18</v>
      </c>
      <c r="AF34" s="77" t="s">
        <v>18</v>
      </c>
      <c r="AG34" s="77" t="s">
        <v>18</v>
      </c>
      <c r="AH34" s="213"/>
      <c r="AK34" s="107"/>
      <c r="BU34" s="8"/>
      <c r="BV34" s="8"/>
      <c r="BW34" s="8"/>
      <c r="BX34" s="8"/>
      <c r="BY34" s="8"/>
      <c r="BZ34" s="8"/>
      <c r="CA34" s="8"/>
      <c r="CB34" s="8"/>
      <c r="CC34" s="8"/>
    </row>
    <row r="35" spans="1:81" s="7" customFormat="1" ht="15" customHeight="1">
      <c r="A35" s="156" t="s">
        <v>32</v>
      </c>
      <c r="B35" s="99" t="s">
        <v>9</v>
      </c>
      <c r="C35" s="100"/>
      <c r="D35" s="22" t="s">
        <v>18</v>
      </c>
      <c r="E35" s="5" t="s">
        <v>18</v>
      </c>
      <c r="F35" s="22" t="s">
        <v>18</v>
      </c>
      <c r="G35" s="5">
        <v>1</v>
      </c>
      <c r="H35" s="5" t="s">
        <v>18</v>
      </c>
      <c r="I35" s="22" t="s">
        <v>18</v>
      </c>
      <c r="J35" s="5">
        <v>2</v>
      </c>
      <c r="K35" s="5">
        <v>1</v>
      </c>
      <c r="L35" s="22">
        <v>3</v>
      </c>
      <c r="M35" s="5" t="s">
        <v>18</v>
      </c>
      <c r="N35" s="22" t="s">
        <v>18</v>
      </c>
      <c r="O35" s="5">
        <v>1</v>
      </c>
      <c r="P35" s="22">
        <v>1</v>
      </c>
      <c r="Q35" s="5" t="s">
        <v>18</v>
      </c>
      <c r="R35" s="22">
        <v>1</v>
      </c>
      <c r="S35" s="5" t="s">
        <v>18</v>
      </c>
      <c r="T35" s="5" t="s">
        <v>18</v>
      </c>
      <c r="U35" s="22" t="s">
        <v>18</v>
      </c>
      <c r="V35" s="5"/>
      <c r="W35" s="22">
        <v>2</v>
      </c>
      <c r="X35" s="5">
        <v>2</v>
      </c>
      <c r="Y35" s="22">
        <v>1</v>
      </c>
      <c r="Z35" s="5" t="s">
        <v>18</v>
      </c>
      <c r="AA35" s="22">
        <v>2</v>
      </c>
      <c r="AB35" s="22">
        <v>1</v>
      </c>
      <c r="AC35" s="22">
        <v>1</v>
      </c>
      <c r="AD35" s="22" t="s">
        <v>18</v>
      </c>
      <c r="AE35" s="22" t="s">
        <v>18</v>
      </c>
      <c r="AF35" s="5">
        <v>1</v>
      </c>
      <c r="AG35" s="5" t="s">
        <v>18</v>
      </c>
      <c r="AH35" s="213">
        <f>SUM(D35:AG40)</f>
        <v>60</v>
      </c>
      <c r="BS35" s="8"/>
      <c r="BT35" s="8"/>
      <c r="BU35" s="8"/>
      <c r="BV35" s="8"/>
      <c r="BW35" s="8"/>
      <c r="BX35" s="8"/>
      <c r="BY35" s="8"/>
      <c r="BZ35" s="8"/>
      <c r="CA35" s="8"/>
      <c r="CB35" s="8"/>
      <c r="CC35" s="8"/>
    </row>
    <row r="36" spans="1:81" s="7" customFormat="1" ht="15" customHeight="1">
      <c r="A36" s="157" t="s">
        <v>33</v>
      </c>
      <c r="B36" s="103" t="s">
        <v>15</v>
      </c>
      <c r="C36" s="75"/>
      <c r="D36" s="104" t="s">
        <v>18</v>
      </c>
      <c r="E36" s="104" t="s">
        <v>18</v>
      </c>
      <c r="F36" s="104" t="s">
        <v>18</v>
      </c>
      <c r="G36" s="104">
        <v>2</v>
      </c>
      <c r="H36" s="104" t="s">
        <v>18</v>
      </c>
      <c r="I36" s="104" t="s">
        <v>18</v>
      </c>
      <c r="J36" s="104" t="s">
        <v>18</v>
      </c>
      <c r="K36" s="104" t="s">
        <v>18</v>
      </c>
      <c r="L36" s="77">
        <v>1</v>
      </c>
      <c r="M36" s="104">
        <v>1</v>
      </c>
      <c r="N36" s="104">
        <v>1</v>
      </c>
      <c r="O36" s="104" t="s">
        <v>18</v>
      </c>
      <c r="P36" s="104" t="s">
        <v>18</v>
      </c>
      <c r="Q36" s="104">
        <v>1</v>
      </c>
      <c r="R36" s="104" t="s">
        <v>18</v>
      </c>
      <c r="S36" s="104" t="s">
        <v>18</v>
      </c>
      <c r="T36" s="104" t="s">
        <v>18</v>
      </c>
      <c r="U36" s="104" t="s">
        <v>18</v>
      </c>
      <c r="V36" s="104">
        <v>1</v>
      </c>
      <c r="W36" s="104" t="s">
        <v>18</v>
      </c>
      <c r="X36" s="104" t="s">
        <v>18</v>
      </c>
      <c r="Y36" s="104" t="s">
        <v>18</v>
      </c>
      <c r="Z36" s="77">
        <v>1</v>
      </c>
      <c r="AA36" s="104">
        <v>1</v>
      </c>
      <c r="AB36" s="104" t="s">
        <v>18</v>
      </c>
      <c r="AC36" s="104" t="s">
        <v>18</v>
      </c>
      <c r="AD36" s="104" t="s">
        <v>18</v>
      </c>
      <c r="AE36" s="77">
        <v>1</v>
      </c>
      <c r="AF36" s="77">
        <v>2</v>
      </c>
      <c r="AG36" s="77">
        <v>1</v>
      </c>
      <c r="AH36" s="213"/>
      <c r="BS36" s="8"/>
      <c r="BT36" s="8"/>
      <c r="BU36" s="8"/>
      <c r="BV36" s="8"/>
      <c r="BW36" s="8"/>
      <c r="BX36" s="8"/>
      <c r="BY36" s="8"/>
      <c r="BZ36" s="8"/>
      <c r="CA36" s="8"/>
      <c r="CB36" s="8"/>
      <c r="CC36" s="8"/>
    </row>
    <row r="37" spans="1:81"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v>2</v>
      </c>
      <c r="Q37" s="77" t="s">
        <v>18</v>
      </c>
      <c r="R37" s="104" t="s">
        <v>18</v>
      </c>
      <c r="S37" s="77" t="s">
        <v>18</v>
      </c>
      <c r="T37" s="77" t="s">
        <v>18</v>
      </c>
      <c r="U37" s="77" t="s">
        <v>18</v>
      </c>
      <c r="V37" s="104"/>
      <c r="W37" s="77" t="s">
        <v>18</v>
      </c>
      <c r="X37" s="77" t="s">
        <v>18</v>
      </c>
      <c r="Y37" s="77" t="s">
        <v>18</v>
      </c>
      <c r="Z37" s="77" t="s">
        <v>18</v>
      </c>
      <c r="AA37" s="104" t="s">
        <v>18</v>
      </c>
      <c r="AB37" s="77" t="s">
        <v>18</v>
      </c>
      <c r="AC37" s="77" t="s">
        <v>18</v>
      </c>
      <c r="AD37" s="77" t="s">
        <v>18</v>
      </c>
      <c r="AE37" s="77" t="s">
        <v>18</v>
      </c>
      <c r="AF37" s="77" t="s">
        <v>18</v>
      </c>
      <c r="AG37" s="77" t="s">
        <v>18</v>
      </c>
      <c r="AH37" s="213"/>
      <c r="BS37" s="8"/>
      <c r="BT37" s="8"/>
      <c r="BU37" s="8"/>
      <c r="BV37" s="8"/>
      <c r="BW37" s="8"/>
      <c r="BX37" s="8"/>
      <c r="BY37" s="8"/>
      <c r="BZ37" s="8"/>
      <c r="CA37" s="8"/>
      <c r="CB37" s="8"/>
      <c r="CC37" s="8"/>
    </row>
    <row r="38" spans="1:81" s="7" customFormat="1" ht="15" customHeight="1">
      <c r="A38" s="157" t="s">
        <v>37</v>
      </c>
      <c r="B38" s="103" t="s">
        <v>17</v>
      </c>
      <c r="C38" s="75"/>
      <c r="D38" s="104" t="s">
        <v>18</v>
      </c>
      <c r="E38" s="77">
        <v>1</v>
      </c>
      <c r="F38" s="77" t="s">
        <v>18</v>
      </c>
      <c r="G38" s="77">
        <v>1</v>
      </c>
      <c r="H38" s="104" t="s">
        <v>18</v>
      </c>
      <c r="I38" s="104" t="s">
        <v>18</v>
      </c>
      <c r="J38" s="77" t="s">
        <v>18</v>
      </c>
      <c r="K38" s="77" t="s">
        <v>18</v>
      </c>
      <c r="L38" s="77">
        <v>1</v>
      </c>
      <c r="M38" s="77">
        <v>1</v>
      </c>
      <c r="N38" s="104" t="s">
        <v>18</v>
      </c>
      <c r="O38" s="104" t="s">
        <v>18</v>
      </c>
      <c r="P38" s="104" t="s">
        <v>18</v>
      </c>
      <c r="Q38" s="77">
        <v>1</v>
      </c>
      <c r="R38" s="77">
        <v>2</v>
      </c>
      <c r="S38" s="77" t="s">
        <v>18</v>
      </c>
      <c r="T38" s="77" t="s">
        <v>18</v>
      </c>
      <c r="U38" s="77" t="s">
        <v>18</v>
      </c>
      <c r="V38" s="104">
        <v>1</v>
      </c>
      <c r="W38" s="77" t="s">
        <v>18</v>
      </c>
      <c r="X38" s="77" t="s">
        <v>18</v>
      </c>
      <c r="Y38" s="77" t="s">
        <v>18</v>
      </c>
      <c r="Z38" s="77" t="s">
        <v>18</v>
      </c>
      <c r="AA38" s="77">
        <v>1</v>
      </c>
      <c r="AB38" s="77" t="s">
        <v>18</v>
      </c>
      <c r="AC38" s="77">
        <v>1</v>
      </c>
      <c r="AD38" s="77">
        <v>1</v>
      </c>
      <c r="AE38" s="77" t="s">
        <v>18</v>
      </c>
      <c r="AF38" s="77">
        <v>1</v>
      </c>
      <c r="AG38" s="77" t="s">
        <v>18</v>
      </c>
      <c r="AH38" s="213"/>
      <c r="BS38" s="8"/>
      <c r="BT38" s="8"/>
      <c r="BU38" s="8"/>
      <c r="BV38" s="8"/>
      <c r="BW38" s="8"/>
      <c r="BX38" s="8"/>
      <c r="BY38" s="8"/>
      <c r="BZ38" s="8"/>
      <c r="CA38" s="8"/>
      <c r="CB38" s="8"/>
      <c r="CC38" s="8"/>
    </row>
    <row r="39" spans="1:81" s="7" customFormat="1" ht="15" customHeight="1">
      <c r="A39" s="157"/>
      <c r="B39" s="103" t="s">
        <v>19</v>
      </c>
      <c r="C39" s="75"/>
      <c r="D39" s="104" t="s">
        <v>18</v>
      </c>
      <c r="E39" s="77" t="s">
        <v>18</v>
      </c>
      <c r="F39" s="77" t="s">
        <v>18</v>
      </c>
      <c r="G39" s="77" t="s">
        <v>18</v>
      </c>
      <c r="H39" s="77" t="s">
        <v>18</v>
      </c>
      <c r="I39" s="77" t="s">
        <v>18</v>
      </c>
      <c r="J39" s="77">
        <v>1</v>
      </c>
      <c r="K39" s="77">
        <v>1</v>
      </c>
      <c r="L39" s="77" t="s">
        <v>18</v>
      </c>
      <c r="M39" s="77" t="s">
        <v>18</v>
      </c>
      <c r="N39" s="77" t="s">
        <v>18</v>
      </c>
      <c r="O39" s="77" t="s">
        <v>18</v>
      </c>
      <c r="P39" s="77">
        <v>1</v>
      </c>
      <c r="Q39" s="77">
        <v>1</v>
      </c>
      <c r="R39" s="104">
        <v>1</v>
      </c>
      <c r="S39" s="77" t="s">
        <v>18</v>
      </c>
      <c r="T39" s="104">
        <v>1</v>
      </c>
      <c r="U39" s="77" t="s">
        <v>18</v>
      </c>
      <c r="V39" s="77">
        <v>1</v>
      </c>
      <c r="W39" s="77" t="s">
        <v>18</v>
      </c>
      <c r="X39" s="104">
        <v>1</v>
      </c>
      <c r="Y39" s="104">
        <v>1</v>
      </c>
      <c r="Z39" s="77">
        <v>1</v>
      </c>
      <c r="AA39" s="77" t="s">
        <v>18</v>
      </c>
      <c r="AB39" s="77" t="s">
        <v>18</v>
      </c>
      <c r="AC39" s="77" t="s">
        <v>18</v>
      </c>
      <c r="AD39" s="77">
        <v>2</v>
      </c>
      <c r="AE39" s="77" t="s">
        <v>18</v>
      </c>
      <c r="AF39" s="77" t="s">
        <v>18</v>
      </c>
      <c r="AG39" s="77" t="s">
        <v>18</v>
      </c>
      <c r="AH39" s="213"/>
      <c r="BS39" s="8"/>
      <c r="BT39" s="8"/>
      <c r="BU39" s="8"/>
      <c r="BV39" s="8"/>
      <c r="BW39" s="8"/>
      <c r="BX39" s="8"/>
      <c r="BY39" s="8"/>
      <c r="BZ39" s="8"/>
      <c r="CA39" s="8"/>
      <c r="CB39" s="8"/>
      <c r="CC39" s="8"/>
    </row>
    <row r="40" spans="1:81" s="7" customFormat="1" ht="15" customHeight="1">
      <c r="A40" s="163"/>
      <c r="B40" s="117" t="s">
        <v>22</v>
      </c>
      <c r="C40" s="81"/>
      <c r="D40" s="118" t="s">
        <v>18</v>
      </c>
      <c r="E40" s="77" t="s">
        <v>18</v>
      </c>
      <c r="F40" s="77">
        <v>1</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213"/>
      <c r="BS40" s="8"/>
      <c r="BT40" s="8"/>
      <c r="BU40" s="8"/>
      <c r="BV40" s="8"/>
      <c r="BW40" s="8"/>
      <c r="BX40" s="8"/>
      <c r="BY40" s="8"/>
      <c r="BZ40" s="8"/>
      <c r="CA40" s="8"/>
      <c r="CB40" s="8"/>
      <c r="CC40" s="8"/>
    </row>
    <row r="41" spans="1:81" s="7" customFormat="1" ht="15" customHeight="1">
      <c r="A41" s="156" t="s">
        <v>32</v>
      </c>
      <c r="B41" s="99" t="s">
        <v>9</v>
      </c>
      <c r="C41" s="100"/>
      <c r="D41" s="22">
        <v>9</v>
      </c>
      <c r="E41" s="5">
        <v>5</v>
      </c>
      <c r="F41" s="5">
        <v>5</v>
      </c>
      <c r="G41" s="5">
        <v>7</v>
      </c>
      <c r="H41" s="5">
        <v>5</v>
      </c>
      <c r="I41" s="5">
        <v>10</v>
      </c>
      <c r="J41" s="5">
        <v>9</v>
      </c>
      <c r="K41" s="5">
        <v>7</v>
      </c>
      <c r="L41" s="5">
        <v>9</v>
      </c>
      <c r="M41" s="5">
        <v>4</v>
      </c>
      <c r="N41" s="5">
        <v>6</v>
      </c>
      <c r="O41" s="5">
        <v>11</v>
      </c>
      <c r="P41" s="5">
        <v>10</v>
      </c>
      <c r="Q41" s="5">
        <v>8</v>
      </c>
      <c r="R41" s="5">
        <v>10</v>
      </c>
      <c r="S41" s="5">
        <v>3</v>
      </c>
      <c r="T41" s="5" t="s">
        <v>18</v>
      </c>
      <c r="U41" s="5">
        <v>5</v>
      </c>
      <c r="V41" s="5">
        <v>12</v>
      </c>
      <c r="W41" s="5">
        <v>9</v>
      </c>
      <c r="X41" s="5">
        <v>10</v>
      </c>
      <c r="Y41" s="5">
        <v>11</v>
      </c>
      <c r="Z41" s="5">
        <v>8</v>
      </c>
      <c r="AA41" s="5">
        <v>9</v>
      </c>
      <c r="AB41" s="5">
        <v>7</v>
      </c>
      <c r="AC41" s="5">
        <v>8</v>
      </c>
      <c r="AD41" s="5">
        <v>10</v>
      </c>
      <c r="AE41" s="5">
        <v>4</v>
      </c>
      <c r="AF41" s="5">
        <v>13</v>
      </c>
      <c r="AG41" s="101">
        <v>5</v>
      </c>
      <c r="AH41" s="214">
        <f>SUM(D41:AG46)</f>
        <v>402</v>
      </c>
      <c r="BS41" s="8"/>
      <c r="BT41" s="8"/>
      <c r="BU41" s="8"/>
      <c r="BV41" s="8"/>
      <c r="BW41" s="8"/>
      <c r="BX41" s="8"/>
      <c r="BY41" s="8"/>
      <c r="BZ41" s="8"/>
      <c r="CA41" s="8"/>
      <c r="CB41" s="8"/>
      <c r="CC41" s="8"/>
    </row>
    <row r="42" spans="1:81" s="7" customFormat="1" ht="15" customHeight="1">
      <c r="A42" s="157" t="s">
        <v>38</v>
      </c>
      <c r="B42" s="103" t="s">
        <v>15</v>
      </c>
      <c r="C42" s="75"/>
      <c r="D42" s="104" t="s">
        <v>18</v>
      </c>
      <c r="E42" s="77" t="s">
        <v>18</v>
      </c>
      <c r="F42" s="104">
        <v>1</v>
      </c>
      <c r="G42" s="104">
        <v>2</v>
      </c>
      <c r="H42" s="104">
        <v>1</v>
      </c>
      <c r="I42" s="77" t="s">
        <v>18</v>
      </c>
      <c r="J42" s="104">
        <v>3</v>
      </c>
      <c r="K42" s="77" t="s">
        <v>18</v>
      </c>
      <c r="L42" s="77">
        <v>1</v>
      </c>
      <c r="M42" s="77" t="s">
        <v>18</v>
      </c>
      <c r="N42" s="77" t="s">
        <v>18</v>
      </c>
      <c r="O42" s="77" t="s">
        <v>18</v>
      </c>
      <c r="P42" s="77" t="s">
        <v>18</v>
      </c>
      <c r="Q42" s="104" t="s">
        <v>18</v>
      </c>
      <c r="R42" s="104" t="s">
        <v>18</v>
      </c>
      <c r="S42" s="104" t="s">
        <v>18</v>
      </c>
      <c r="T42" s="104" t="s">
        <v>18</v>
      </c>
      <c r="U42" s="104" t="s">
        <v>18</v>
      </c>
      <c r="V42" s="104" t="s">
        <v>18</v>
      </c>
      <c r="W42" s="104" t="s">
        <v>18</v>
      </c>
      <c r="X42" s="104" t="s">
        <v>18</v>
      </c>
      <c r="Y42" s="104" t="s">
        <v>18</v>
      </c>
      <c r="Z42" s="77" t="s">
        <v>18</v>
      </c>
      <c r="AA42" s="77" t="s">
        <v>18</v>
      </c>
      <c r="AB42" s="104" t="s">
        <v>18</v>
      </c>
      <c r="AC42" s="77" t="s">
        <v>18</v>
      </c>
      <c r="AD42" s="77" t="s">
        <v>18</v>
      </c>
      <c r="AE42" s="104" t="s">
        <v>18</v>
      </c>
      <c r="AF42" s="77" t="s">
        <v>18</v>
      </c>
      <c r="AG42" s="77" t="s">
        <v>18</v>
      </c>
      <c r="AH42" s="214"/>
      <c r="BS42" s="8"/>
      <c r="BT42" s="8"/>
      <c r="BU42" s="8"/>
      <c r="BV42" s="8"/>
      <c r="BW42" s="8"/>
      <c r="BX42" s="8"/>
      <c r="BY42" s="8"/>
      <c r="BZ42" s="8"/>
      <c r="CA42" s="8"/>
      <c r="CB42" s="8"/>
      <c r="CC42" s="8"/>
    </row>
    <row r="43" spans="1:81" s="7" customFormat="1" ht="15" customHeight="1">
      <c r="A43" s="157" t="s">
        <v>39</v>
      </c>
      <c r="B43" s="103" t="s">
        <v>14</v>
      </c>
      <c r="C43" s="75"/>
      <c r="D43" s="104" t="s">
        <v>18</v>
      </c>
      <c r="E43" s="77" t="s">
        <v>18</v>
      </c>
      <c r="F43" s="77" t="s">
        <v>18</v>
      </c>
      <c r="G43" s="77">
        <v>3</v>
      </c>
      <c r="H43" s="77" t="s">
        <v>18</v>
      </c>
      <c r="I43" s="77" t="s">
        <v>18</v>
      </c>
      <c r="J43" s="77" t="s">
        <v>18</v>
      </c>
      <c r="K43" s="77">
        <v>3</v>
      </c>
      <c r="L43" s="77" t="s">
        <v>18</v>
      </c>
      <c r="M43" s="77">
        <v>2</v>
      </c>
      <c r="N43" s="77">
        <v>1</v>
      </c>
      <c r="O43" s="77" t="s">
        <v>18</v>
      </c>
      <c r="P43" s="77">
        <v>2</v>
      </c>
      <c r="Q43" s="77" t="s">
        <v>18</v>
      </c>
      <c r="R43" s="77" t="s">
        <v>18</v>
      </c>
      <c r="S43" s="77" t="s">
        <v>18</v>
      </c>
      <c r="T43" s="104" t="s">
        <v>18</v>
      </c>
      <c r="U43" s="77" t="s">
        <v>18</v>
      </c>
      <c r="V43" s="77" t="s">
        <v>18</v>
      </c>
      <c r="W43" s="104" t="s">
        <v>18</v>
      </c>
      <c r="X43" s="77" t="s">
        <v>18</v>
      </c>
      <c r="Y43" s="77" t="s">
        <v>18</v>
      </c>
      <c r="Z43" s="77">
        <v>1</v>
      </c>
      <c r="AA43" s="77">
        <v>2</v>
      </c>
      <c r="AB43" s="104" t="s">
        <v>18</v>
      </c>
      <c r="AC43" s="77">
        <v>4</v>
      </c>
      <c r="AD43" s="77">
        <v>1</v>
      </c>
      <c r="AE43" s="77" t="s">
        <v>18</v>
      </c>
      <c r="AF43" s="77" t="s">
        <v>18</v>
      </c>
      <c r="AG43" s="120">
        <v>1</v>
      </c>
      <c r="AH43" s="214"/>
      <c r="BS43" s="8"/>
      <c r="BT43" s="8"/>
      <c r="BU43" s="8"/>
      <c r="BV43" s="8"/>
      <c r="BW43" s="8"/>
      <c r="BX43" s="8"/>
      <c r="BY43" s="8"/>
      <c r="BZ43" s="8"/>
      <c r="CA43" s="8"/>
      <c r="CB43" s="8"/>
      <c r="CC43" s="8"/>
    </row>
    <row r="44" spans="1:81" s="7" customFormat="1" ht="15" customHeight="1">
      <c r="A44" s="157" t="s">
        <v>40</v>
      </c>
      <c r="B44" s="103" t="s">
        <v>17</v>
      </c>
      <c r="C44" s="75"/>
      <c r="D44" s="104" t="s">
        <v>18</v>
      </c>
      <c r="E44" s="77" t="s">
        <v>18</v>
      </c>
      <c r="F44" s="77">
        <v>1</v>
      </c>
      <c r="G44" s="77">
        <v>1</v>
      </c>
      <c r="H44" s="77">
        <v>4</v>
      </c>
      <c r="I44" s="77">
        <v>1</v>
      </c>
      <c r="J44" s="77">
        <v>1</v>
      </c>
      <c r="K44" s="77">
        <v>1</v>
      </c>
      <c r="L44" s="77">
        <v>3</v>
      </c>
      <c r="M44" s="77">
        <v>3</v>
      </c>
      <c r="N44" s="77" t="s">
        <v>18</v>
      </c>
      <c r="O44" s="77">
        <v>2</v>
      </c>
      <c r="P44" s="77">
        <v>6</v>
      </c>
      <c r="Q44" s="77">
        <v>1</v>
      </c>
      <c r="R44" s="77">
        <v>2</v>
      </c>
      <c r="S44" s="77">
        <v>1</v>
      </c>
      <c r="T44" s="77">
        <v>3</v>
      </c>
      <c r="U44" s="77">
        <v>2</v>
      </c>
      <c r="V44" s="77">
        <v>3</v>
      </c>
      <c r="W44" s="104">
        <v>2</v>
      </c>
      <c r="X44" s="104" t="s">
        <v>18</v>
      </c>
      <c r="Y44" s="77">
        <v>4</v>
      </c>
      <c r="Z44" s="104">
        <v>1</v>
      </c>
      <c r="AA44" s="104" t="s">
        <v>18</v>
      </c>
      <c r="AB44" s="104">
        <v>1</v>
      </c>
      <c r="AC44" s="104">
        <v>3</v>
      </c>
      <c r="AD44" s="104">
        <v>1</v>
      </c>
      <c r="AE44" s="77" t="s">
        <v>18</v>
      </c>
      <c r="AF44" s="77">
        <v>4</v>
      </c>
      <c r="AG44" s="77">
        <v>1</v>
      </c>
      <c r="AH44" s="214"/>
      <c r="BS44" s="8"/>
      <c r="BT44" s="8"/>
      <c r="BU44" s="8"/>
      <c r="BV44" s="8"/>
      <c r="BW44" s="8"/>
      <c r="BX44" s="8"/>
      <c r="BY44" s="8"/>
      <c r="BZ44" s="8"/>
      <c r="CA44" s="8"/>
      <c r="CB44" s="8"/>
      <c r="CC44" s="8"/>
    </row>
    <row r="45" spans="1:81" s="7" customFormat="1" ht="15" customHeight="1">
      <c r="A45" s="157"/>
      <c r="B45" s="103" t="s">
        <v>19</v>
      </c>
      <c r="C45" s="75"/>
      <c r="D45" s="104">
        <v>1</v>
      </c>
      <c r="E45" s="77">
        <v>6</v>
      </c>
      <c r="F45" s="77">
        <v>3</v>
      </c>
      <c r="G45" s="77">
        <v>4</v>
      </c>
      <c r="H45" s="77">
        <v>5</v>
      </c>
      <c r="I45" s="104">
        <v>2</v>
      </c>
      <c r="J45" s="104">
        <v>2</v>
      </c>
      <c r="K45" s="77">
        <v>4</v>
      </c>
      <c r="L45" s="77">
        <v>6</v>
      </c>
      <c r="M45" s="77" t="s">
        <v>18</v>
      </c>
      <c r="N45" s="77">
        <v>9</v>
      </c>
      <c r="O45" s="77">
        <v>3</v>
      </c>
      <c r="P45" s="77">
        <v>1</v>
      </c>
      <c r="Q45" s="77">
        <v>2</v>
      </c>
      <c r="R45" s="77">
        <v>2</v>
      </c>
      <c r="S45" s="77" t="s">
        <v>18</v>
      </c>
      <c r="T45" s="77">
        <v>3</v>
      </c>
      <c r="U45" s="104">
        <v>2</v>
      </c>
      <c r="V45" s="104">
        <v>4</v>
      </c>
      <c r="W45" s="77" t="s">
        <v>18</v>
      </c>
      <c r="X45" s="77">
        <v>4</v>
      </c>
      <c r="Y45" s="77" t="s">
        <v>18</v>
      </c>
      <c r="Z45" s="77">
        <v>2</v>
      </c>
      <c r="AA45" s="77">
        <v>3</v>
      </c>
      <c r="AB45" s="104">
        <v>1</v>
      </c>
      <c r="AC45" s="104"/>
      <c r="AD45" s="104">
        <v>2</v>
      </c>
      <c r="AE45" s="77" t="s">
        <v>18</v>
      </c>
      <c r="AF45" s="77">
        <v>5</v>
      </c>
      <c r="AG45" s="105">
        <v>6</v>
      </c>
      <c r="AH45" s="214"/>
      <c r="BS45" s="8"/>
      <c r="BT45" s="8"/>
      <c r="BU45" s="8"/>
      <c r="BV45" s="8"/>
      <c r="BW45" s="8"/>
      <c r="BX45" s="8"/>
      <c r="BY45" s="8"/>
      <c r="BZ45" s="8"/>
      <c r="CA45" s="8"/>
      <c r="CB45" s="8"/>
      <c r="CC45" s="8"/>
    </row>
    <row r="46" spans="1:81" s="7" customFormat="1" ht="15" customHeight="1">
      <c r="A46" s="157"/>
      <c r="B46" s="117" t="s">
        <v>22</v>
      </c>
      <c r="C46" s="81"/>
      <c r="D46" s="118" t="s">
        <v>18</v>
      </c>
      <c r="E46" s="77" t="s">
        <v>18</v>
      </c>
      <c r="F46" s="77" t="s">
        <v>18</v>
      </c>
      <c r="G46" s="77" t="s">
        <v>18</v>
      </c>
      <c r="H46" s="77" t="s">
        <v>18</v>
      </c>
      <c r="I46" s="77" t="s">
        <v>18</v>
      </c>
      <c r="J46" s="77">
        <v>1</v>
      </c>
      <c r="K46" s="77" t="s">
        <v>18</v>
      </c>
      <c r="L46" s="77">
        <v>2</v>
      </c>
      <c r="M46" s="77">
        <v>1</v>
      </c>
      <c r="N46" s="77" t="s">
        <v>18</v>
      </c>
      <c r="O46" s="77">
        <v>1</v>
      </c>
      <c r="P46" s="77" t="s">
        <v>18</v>
      </c>
      <c r="Q46" s="77" t="s">
        <v>18</v>
      </c>
      <c r="R46" s="77">
        <v>1</v>
      </c>
      <c r="S46" s="77" t="s">
        <v>18</v>
      </c>
      <c r="T46" s="77">
        <v>2</v>
      </c>
      <c r="U46" s="77">
        <v>1</v>
      </c>
      <c r="V46" s="77">
        <v>1</v>
      </c>
      <c r="W46" s="77" t="s">
        <v>18</v>
      </c>
      <c r="X46" s="77" t="s">
        <v>18</v>
      </c>
      <c r="Y46" s="77" t="s">
        <v>18</v>
      </c>
      <c r="Z46" s="104" t="s">
        <v>18</v>
      </c>
      <c r="AA46" s="77" t="s">
        <v>18</v>
      </c>
      <c r="AB46" s="77" t="s">
        <v>18</v>
      </c>
      <c r="AC46" s="104" t="s">
        <v>18</v>
      </c>
      <c r="AD46" s="77" t="s">
        <v>18</v>
      </c>
      <c r="AE46" s="77" t="s">
        <v>18</v>
      </c>
      <c r="AF46" s="77" t="s">
        <v>18</v>
      </c>
      <c r="AG46" s="77">
        <v>1</v>
      </c>
      <c r="AH46" s="214"/>
      <c r="BS46" s="8"/>
      <c r="BT46" s="8"/>
      <c r="BU46" s="8"/>
      <c r="BV46" s="8"/>
      <c r="BW46" s="8"/>
      <c r="BX46" s="8"/>
      <c r="BY46" s="8"/>
      <c r="BZ46" s="8"/>
      <c r="CA46" s="8"/>
      <c r="CB46" s="8"/>
      <c r="CC46" s="8"/>
    </row>
    <row r="47" spans="1:81" s="7" customFormat="1" ht="15" customHeight="1">
      <c r="A47" s="175" t="s">
        <v>32</v>
      </c>
      <c r="B47" s="176" t="s">
        <v>41</v>
      </c>
      <c r="C47" s="100" t="s">
        <v>14</v>
      </c>
      <c r="D47" s="160">
        <v>2</v>
      </c>
      <c r="E47" s="5" t="s">
        <v>18</v>
      </c>
      <c r="F47" s="5" t="s">
        <v>18</v>
      </c>
      <c r="G47" s="5">
        <v>1</v>
      </c>
      <c r="H47" s="5">
        <v>1</v>
      </c>
      <c r="I47" s="5" t="s">
        <v>18</v>
      </c>
      <c r="J47" s="5">
        <v>1</v>
      </c>
      <c r="K47" s="5">
        <v>1</v>
      </c>
      <c r="L47" s="5">
        <v>2</v>
      </c>
      <c r="M47" s="5">
        <v>1</v>
      </c>
      <c r="N47" s="5" t="s">
        <v>18</v>
      </c>
      <c r="O47" s="5">
        <v>1</v>
      </c>
      <c r="P47" s="5" t="s">
        <v>18</v>
      </c>
      <c r="Q47" s="5">
        <v>1</v>
      </c>
      <c r="R47" s="5" t="s">
        <v>18</v>
      </c>
      <c r="S47" s="5" t="s">
        <v>18</v>
      </c>
      <c r="T47" s="5">
        <v>1</v>
      </c>
      <c r="U47" s="5">
        <v>1</v>
      </c>
      <c r="V47" s="5">
        <v>1</v>
      </c>
      <c r="W47" s="5">
        <v>1</v>
      </c>
      <c r="X47" s="5" t="s">
        <v>18</v>
      </c>
      <c r="Y47" s="5">
        <v>1</v>
      </c>
      <c r="Z47" s="5">
        <v>2</v>
      </c>
      <c r="AA47" s="5">
        <v>2</v>
      </c>
      <c r="AB47" s="5" t="s">
        <v>18</v>
      </c>
      <c r="AC47" s="5">
        <v>1</v>
      </c>
      <c r="AD47" s="5">
        <v>3</v>
      </c>
      <c r="AE47" s="5">
        <v>2</v>
      </c>
      <c r="AF47" s="5" t="s">
        <v>18</v>
      </c>
      <c r="AG47" s="5" t="s">
        <v>18</v>
      </c>
      <c r="AH47" s="216">
        <f>SUM(D47:AG50)</f>
        <v>126</v>
      </c>
      <c r="BS47" s="8"/>
      <c r="BT47" s="8"/>
      <c r="BU47" s="8"/>
      <c r="BV47" s="8"/>
      <c r="BW47" s="8"/>
      <c r="BX47" s="8"/>
      <c r="BY47" s="8"/>
      <c r="BZ47" s="8"/>
      <c r="CA47" s="8"/>
      <c r="CB47" s="8"/>
      <c r="CC47" s="8"/>
    </row>
    <row r="48" spans="1:81" s="7" customFormat="1" ht="15" customHeight="1">
      <c r="A48" s="177" t="s">
        <v>43</v>
      </c>
      <c r="B48" s="178"/>
      <c r="C48" s="124" t="s">
        <v>19</v>
      </c>
      <c r="D48" s="179" t="s">
        <v>18</v>
      </c>
      <c r="E48" s="77" t="s">
        <v>18</v>
      </c>
      <c r="F48" s="77" t="s">
        <v>18</v>
      </c>
      <c r="G48" s="104" t="s">
        <v>18</v>
      </c>
      <c r="H48" s="104" t="s">
        <v>18</v>
      </c>
      <c r="I48" s="77">
        <v>1</v>
      </c>
      <c r="J48" s="126">
        <v>1</v>
      </c>
      <c r="K48" s="126">
        <v>1</v>
      </c>
      <c r="L48" s="126" t="s">
        <v>18</v>
      </c>
      <c r="M48" s="126" t="s">
        <v>18</v>
      </c>
      <c r="N48" s="77" t="s">
        <v>18</v>
      </c>
      <c r="O48" s="126" t="s">
        <v>18</v>
      </c>
      <c r="P48" s="126" t="s">
        <v>18</v>
      </c>
      <c r="Q48" s="77" t="s">
        <v>18</v>
      </c>
      <c r="R48" s="126">
        <v>1</v>
      </c>
      <c r="S48" s="126">
        <v>4</v>
      </c>
      <c r="T48" s="126" t="s">
        <v>18</v>
      </c>
      <c r="U48" s="126" t="s">
        <v>18</v>
      </c>
      <c r="V48" s="126">
        <v>1</v>
      </c>
      <c r="W48" s="126">
        <v>1</v>
      </c>
      <c r="X48" s="126">
        <v>1</v>
      </c>
      <c r="Y48" s="126">
        <v>1</v>
      </c>
      <c r="Z48" s="126">
        <v>1</v>
      </c>
      <c r="AA48" s="126" t="s">
        <v>18</v>
      </c>
      <c r="AB48" s="126">
        <v>1</v>
      </c>
      <c r="AC48" s="126">
        <v>1</v>
      </c>
      <c r="AD48" s="126">
        <v>1</v>
      </c>
      <c r="AE48" s="126">
        <v>1</v>
      </c>
      <c r="AF48" s="126">
        <v>2</v>
      </c>
      <c r="AG48" s="180" t="s">
        <v>18</v>
      </c>
      <c r="AH48" s="216"/>
      <c r="BS48" s="8"/>
      <c r="BT48" s="8"/>
      <c r="BU48" s="8"/>
      <c r="BV48" s="8"/>
      <c r="BW48" s="8"/>
      <c r="BX48" s="8"/>
      <c r="BY48" s="8"/>
      <c r="BZ48" s="8"/>
      <c r="CA48" s="8"/>
      <c r="CB48" s="8"/>
      <c r="CC48" s="8"/>
    </row>
    <row r="49" spans="1:81" s="7" customFormat="1" ht="15" customHeight="1" thickBot="1">
      <c r="A49" s="177"/>
      <c r="B49" s="181"/>
      <c r="C49" s="62" t="s">
        <v>22</v>
      </c>
      <c r="D49" s="63" t="s">
        <v>18</v>
      </c>
      <c r="E49" s="27" t="s">
        <v>18</v>
      </c>
      <c r="F49" s="27" t="s">
        <v>18</v>
      </c>
      <c r="G49" s="27">
        <v>1</v>
      </c>
      <c r="H49" s="27">
        <v>1</v>
      </c>
      <c r="I49" s="118" t="s">
        <v>18</v>
      </c>
      <c r="J49" s="27">
        <v>1</v>
      </c>
      <c r="K49" s="118">
        <v>1</v>
      </c>
      <c r="L49" s="27" t="s">
        <v>18</v>
      </c>
      <c r="M49" s="118" t="s">
        <v>18</v>
      </c>
      <c r="N49" s="27" t="s">
        <v>18</v>
      </c>
      <c r="O49" s="27" t="s">
        <v>18</v>
      </c>
      <c r="P49" s="118" t="s">
        <v>18</v>
      </c>
      <c r="Q49" s="27" t="s">
        <v>18</v>
      </c>
      <c r="R49" s="27" t="s">
        <v>18</v>
      </c>
      <c r="S49" s="27" t="s">
        <v>18</v>
      </c>
      <c r="T49" s="118" t="s">
        <v>18</v>
      </c>
      <c r="U49" s="27" t="s">
        <v>18</v>
      </c>
      <c r="V49" s="27" t="s">
        <v>18</v>
      </c>
      <c r="W49" s="118" t="s">
        <v>18</v>
      </c>
      <c r="X49" s="27" t="s">
        <v>18</v>
      </c>
      <c r="Y49" s="27">
        <v>2</v>
      </c>
      <c r="Z49" s="118" t="s">
        <v>18</v>
      </c>
      <c r="AA49" s="118">
        <v>1</v>
      </c>
      <c r="AB49" s="27" t="s">
        <v>18</v>
      </c>
      <c r="AC49" s="27" t="s">
        <v>18</v>
      </c>
      <c r="AD49" s="27" t="s">
        <v>18</v>
      </c>
      <c r="AE49" s="118" t="s">
        <v>18</v>
      </c>
      <c r="AF49" s="27">
        <v>1</v>
      </c>
      <c r="AG49" s="126" t="s">
        <v>18</v>
      </c>
      <c r="AH49" s="216"/>
      <c r="BS49" s="8"/>
      <c r="BT49" s="8"/>
      <c r="BU49" s="8"/>
      <c r="BV49" s="8"/>
      <c r="BW49" s="8"/>
      <c r="BX49" s="8"/>
      <c r="BY49" s="8"/>
      <c r="BZ49" s="8"/>
      <c r="CA49" s="8"/>
      <c r="CB49" s="8"/>
      <c r="CC49" s="8"/>
    </row>
    <row r="50" spans="1:81" s="7" customFormat="1" ht="15" customHeight="1" thickBot="1">
      <c r="A50" s="183"/>
      <c r="B50" s="137" t="s">
        <v>27</v>
      </c>
      <c r="C50" s="110"/>
      <c r="D50" s="165">
        <v>1</v>
      </c>
      <c r="E50" s="111">
        <v>3</v>
      </c>
      <c r="F50" s="111">
        <v>2</v>
      </c>
      <c r="G50" s="111">
        <v>1</v>
      </c>
      <c r="H50" s="111" t="s">
        <v>18</v>
      </c>
      <c r="I50" s="111">
        <v>2</v>
      </c>
      <c r="J50" s="111">
        <v>1</v>
      </c>
      <c r="K50" s="111">
        <v>1</v>
      </c>
      <c r="L50" s="111">
        <v>2</v>
      </c>
      <c r="M50" s="111">
        <v>4</v>
      </c>
      <c r="N50" s="111">
        <v>6</v>
      </c>
      <c r="O50" s="111">
        <v>2</v>
      </c>
      <c r="P50" s="111">
        <v>6</v>
      </c>
      <c r="Q50" s="111">
        <v>3</v>
      </c>
      <c r="R50" s="111">
        <v>2</v>
      </c>
      <c r="S50" s="111">
        <v>2</v>
      </c>
      <c r="T50" s="111">
        <v>1</v>
      </c>
      <c r="U50" s="111">
        <v>1</v>
      </c>
      <c r="V50" s="111">
        <v>3</v>
      </c>
      <c r="W50" s="111">
        <v>1</v>
      </c>
      <c r="X50" s="111">
        <v>4</v>
      </c>
      <c r="Y50" s="111">
        <v>7</v>
      </c>
      <c r="Z50" s="111">
        <v>4</v>
      </c>
      <c r="AA50" s="112">
        <v>3</v>
      </c>
      <c r="AB50" s="111">
        <v>1</v>
      </c>
      <c r="AC50" s="111">
        <v>1</v>
      </c>
      <c r="AD50" s="111">
        <v>2</v>
      </c>
      <c r="AE50" s="11">
        <v>2</v>
      </c>
      <c r="AF50" s="11">
        <v>2</v>
      </c>
      <c r="AG50" s="11">
        <v>3</v>
      </c>
      <c r="AH50" s="224"/>
      <c r="BS50" s="8"/>
      <c r="BT50" s="8"/>
      <c r="BU50" s="8"/>
      <c r="BV50" s="8"/>
      <c r="BW50" s="8"/>
      <c r="BX50" s="8"/>
      <c r="BY50" s="8"/>
      <c r="BZ50" s="8"/>
      <c r="CA50" s="8"/>
      <c r="CB50" s="8"/>
      <c r="CC50" s="8"/>
    </row>
    <row r="51" spans="1:87" s="7" customFormat="1" ht="15" customHeight="1" thickBot="1">
      <c r="A51" s="136" t="s">
        <v>44</v>
      </c>
      <c r="B51" s="137"/>
      <c r="C51" s="110"/>
      <c r="D51" s="138" t="s">
        <v>18</v>
      </c>
      <c r="E51" s="139" t="s">
        <v>18</v>
      </c>
      <c r="F51" s="139" t="s">
        <v>18</v>
      </c>
      <c r="G51" s="139" t="s">
        <v>18</v>
      </c>
      <c r="H51" s="139" t="s">
        <v>18</v>
      </c>
      <c r="I51" s="139" t="s">
        <v>18</v>
      </c>
      <c r="J51" s="139" t="s">
        <v>18</v>
      </c>
      <c r="K51" s="139" t="s">
        <v>18</v>
      </c>
      <c r="L51" s="139" t="s">
        <v>18</v>
      </c>
      <c r="M51" s="139" t="s">
        <v>18</v>
      </c>
      <c r="N51" s="139" t="s">
        <v>18</v>
      </c>
      <c r="O51" s="139" t="s">
        <v>18</v>
      </c>
      <c r="P51" s="139" t="s">
        <v>18</v>
      </c>
      <c r="Q51" s="139">
        <v>1</v>
      </c>
      <c r="R51" s="139" t="s">
        <v>18</v>
      </c>
      <c r="S51" s="139" t="s">
        <v>18</v>
      </c>
      <c r="T51" s="139" t="s">
        <v>18</v>
      </c>
      <c r="U51" s="139" t="s">
        <v>18</v>
      </c>
      <c r="V51" s="139" t="s">
        <v>18</v>
      </c>
      <c r="W51" s="139" t="s">
        <v>18</v>
      </c>
      <c r="X51" s="139" t="s">
        <v>18</v>
      </c>
      <c r="Y51" s="139" t="s">
        <v>18</v>
      </c>
      <c r="Z51" s="139" t="s">
        <v>18</v>
      </c>
      <c r="AA51" s="139" t="s">
        <v>18</v>
      </c>
      <c r="AB51" s="139" t="s">
        <v>18</v>
      </c>
      <c r="AC51" s="139" t="s">
        <v>18</v>
      </c>
      <c r="AD51" s="139">
        <v>1</v>
      </c>
      <c r="AE51" s="139" t="s">
        <v>18</v>
      </c>
      <c r="AF51" s="139" t="s">
        <v>18</v>
      </c>
      <c r="AG51" s="210" t="s">
        <v>18</v>
      </c>
      <c r="AH51" s="211">
        <f>SUM(D51:AG51)</f>
        <v>2</v>
      </c>
      <c r="BY51" s="8"/>
      <c r="BZ51" s="8"/>
      <c r="CA51" s="8"/>
      <c r="CB51" s="8"/>
      <c r="CC51" s="8"/>
      <c r="CD51" s="8"/>
      <c r="CE51" s="8"/>
      <c r="CF51" s="8"/>
      <c r="CG51" s="8"/>
      <c r="CH51" s="8"/>
      <c r="CI51" s="8"/>
    </row>
    <row r="52" spans="1:81" s="7" customFormat="1" ht="15" customHeight="1">
      <c r="A52" s="1" t="s">
        <v>45</v>
      </c>
      <c r="B52" s="1"/>
      <c r="C52" s="1"/>
      <c r="D52" s="2"/>
      <c r="E52" s="2"/>
      <c r="F52" s="2"/>
      <c r="G52" s="2"/>
      <c r="H52" s="2"/>
      <c r="I52" s="2"/>
      <c r="J52" s="2"/>
      <c r="K52" s="2"/>
      <c r="L52" s="2"/>
      <c r="M52" s="2"/>
      <c r="N52" s="2"/>
      <c r="O52" s="2"/>
      <c r="P52" s="3"/>
      <c r="Q52" s="2"/>
      <c r="R52" s="2"/>
      <c r="S52" s="2"/>
      <c r="T52" s="2"/>
      <c r="U52" s="2"/>
      <c r="V52" s="2"/>
      <c r="W52" s="2"/>
      <c r="X52" s="2"/>
      <c r="Y52" s="2"/>
      <c r="Z52" s="2"/>
      <c r="AA52" s="2"/>
      <c r="AB52" s="2"/>
      <c r="AC52" s="2"/>
      <c r="AD52" s="2"/>
      <c r="AE52" s="2"/>
      <c r="AF52" s="2"/>
      <c r="AG52" s="2"/>
      <c r="AH52" s="1"/>
      <c r="AJ52" s="2"/>
      <c r="BS52" s="8"/>
      <c r="BT52" s="8"/>
      <c r="BU52" s="8"/>
      <c r="BV52" s="8"/>
      <c r="BW52" s="8"/>
      <c r="BX52" s="8"/>
      <c r="BY52" s="8"/>
      <c r="BZ52" s="8"/>
      <c r="CA52" s="8"/>
      <c r="CB52" s="8"/>
      <c r="CC52" s="8"/>
    </row>
    <row r="53" spans="1:81" s="7" customFormat="1" ht="15" customHeight="1">
      <c r="A53" s="142" t="s">
        <v>46</v>
      </c>
      <c r="B53" s="1"/>
      <c r="C53" s="1"/>
      <c r="D53" s="2"/>
      <c r="E53" s="2"/>
      <c r="F53" s="2"/>
      <c r="G53" s="2"/>
      <c r="H53" s="2"/>
      <c r="I53" s="2"/>
      <c r="J53" s="2"/>
      <c r="K53" s="2"/>
      <c r="L53" s="2"/>
      <c r="M53" s="2"/>
      <c r="Q53" s="2"/>
      <c r="R53" s="2"/>
      <c r="S53" s="2"/>
      <c r="T53" s="2"/>
      <c r="U53" s="2"/>
      <c r="V53" s="2"/>
      <c r="W53" s="2"/>
      <c r="X53" s="2"/>
      <c r="Y53" s="2"/>
      <c r="Z53" s="2"/>
      <c r="AA53" s="2"/>
      <c r="AB53" s="2"/>
      <c r="AC53" s="2"/>
      <c r="AD53" s="2"/>
      <c r="AE53" s="2"/>
      <c r="AF53" s="2"/>
      <c r="AG53" s="2"/>
      <c r="AH53" s="1"/>
      <c r="AJ53" s="2"/>
      <c r="BS53" s="8"/>
      <c r="BT53" s="8"/>
      <c r="BU53" s="8"/>
      <c r="BV53" s="8"/>
      <c r="BW53" s="8"/>
      <c r="BX53" s="8"/>
      <c r="BY53" s="8"/>
      <c r="BZ53" s="8"/>
      <c r="CA53" s="8"/>
      <c r="CB53" s="8"/>
      <c r="CC53" s="8"/>
    </row>
    <row r="54" spans="1:81" s="7" customFormat="1" ht="15" customHeight="1">
      <c r="A54" s="142" t="s">
        <v>47</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J54" s="2"/>
      <c r="BS54" s="8"/>
      <c r="BT54" s="8"/>
      <c r="BU54" s="8"/>
      <c r="BV54" s="8"/>
      <c r="BW54" s="8"/>
      <c r="BX54" s="8"/>
      <c r="BY54" s="8"/>
      <c r="BZ54" s="8"/>
      <c r="CA54" s="8"/>
      <c r="CB54" s="8"/>
      <c r="CC54" s="8"/>
    </row>
    <row r="55" spans="1:81" s="7" customFormat="1" ht="15" customHeight="1">
      <c r="A55" s="142" t="s">
        <v>48</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J55" s="2"/>
      <c r="BS55" s="8"/>
      <c r="BT55" s="8"/>
      <c r="BU55" s="8"/>
      <c r="BV55" s="8"/>
      <c r="BW55" s="8"/>
      <c r="BX55" s="8"/>
      <c r="BY55" s="8"/>
      <c r="BZ55" s="8"/>
      <c r="CA55" s="8"/>
      <c r="CB55" s="8"/>
      <c r="CC55" s="8"/>
    </row>
    <row r="56" spans="1:81" s="7" customFormat="1" ht="15" customHeight="1">
      <c r="A56" s="142" t="s">
        <v>49</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J56" s="2"/>
      <c r="BS56" s="8"/>
      <c r="BT56" s="8"/>
      <c r="BU56" s="8"/>
      <c r="BV56" s="8"/>
      <c r="BW56" s="8"/>
      <c r="BX56" s="8"/>
      <c r="BY56" s="8"/>
      <c r="BZ56" s="8"/>
      <c r="CA56" s="8"/>
      <c r="CB56" s="8"/>
      <c r="CC56" s="8"/>
    </row>
    <row r="57" spans="1:81" s="7" customFormat="1" ht="15" customHeight="1">
      <c r="A57" s="142" t="s">
        <v>50</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J57" s="1"/>
      <c r="BS57" s="8"/>
      <c r="BT57" s="8"/>
      <c r="BU57" s="8"/>
      <c r="BV57" s="8"/>
      <c r="BW57" s="8"/>
      <c r="BX57" s="8"/>
      <c r="BY57" s="8"/>
      <c r="BZ57" s="8"/>
      <c r="CA57" s="8"/>
      <c r="CB57" s="8"/>
      <c r="CC57" s="8"/>
    </row>
    <row r="58" spans="1:81" s="7" customFormat="1" ht="15" customHeight="1">
      <c r="A58" s="142" t="s">
        <v>51</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J58" s="2"/>
      <c r="BS58" s="8"/>
      <c r="BT58" s="8"/>
      <c r="BU58" s="8"/>
      <c r="BV58" s="8"/>
      <c r="BW58" s="8"/>
      <c r="BX58" s="8"/>
      <c r="BY58" s="8"/>
      <c r="BZ58" s="8"/>
      <c r="CA58" s="8"/>
      <c r="CB58" s="8"/>
      <c r="CC58" s="8"/>
    </row>
    <row r="59" spans="1:81" s="7" customFormat="1" ht="15" customHeight="1">
      <c r="A59" s="142" t="s">
        <v>52</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J59" s="2"/>
      <c r="BS59" s="8"/>
      <c r="BT59" s="8"/>
      <c r="BU59" s="8"/>
      <c r="BV59" s="8"/>
      <c r="BW59" s="8"/>
      <c r="BX59" s="8"/>
      <c r="BY59" s="8"/>
      <c r="BZ59" s="8"/>
      <c r="CA59" s="8"/>
      <c r="CB59" s="8"/>
      <c r="CC59" s="8"/>
    </row>
    <row r="60" spans="1:81" s="7" customFormat="1" ht="15" customHeight="1">
      <c r="A60" s="142" t="s">
        <v>53</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J60" s="1"/>
      <c r="BS60" s="8"/>
      <c r="BT60" s="8"/>
      <c r="BU60" s="8"/>
      <c r="BV60" s="8"/>
      <c r="BW60" s="8"/>
      <c r="BX60" s="8"/>
      <c r="BY60" s="8"/>
      <c r="BZ60" s="8"/>
      <c r="CA60" s="8"/>
      <c r="CB60" s="8"/>
      <c r="CC60" s="8"/>
    </row>
    <row r="61" spans="1:81" s="7" customFormat="1" ht="15" customHeight="1">
      <c r="A61" s="142" t="s">
        <v>54</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J61" s="2"/>
      <c r="BS61" s="8"/>
      <c r="BT61" s="8"/>
      <c r="BU61" s="8"/>
      <c r="BV61" s="8"/>
      <c r="BW61" s="8"/>
      <c r="BX61" s="8"/>
      <c r="BY61" s="8"/>
      <c r="BZ61" s="8"/>
      <c r="CA61" s="8"/>
      <c r="CB61" s="8"/>
      <c r="CC61" s="8"/>
    </row>
    <row r="62" spans="1:81" s="7" customFormat="1" ht="15" customHeight="1">
      <c r="A62" s="142" t="s">
        <v>55</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J62" s="2"/>
      <c r="BS62" s="8"/>
      <c r="BT62" s="8"/>
      <c r="BU62" s="8"/>
      <c r="BV62" s="8"/>
      <c r="BW62" s="8"/>
      <c r="BX62" s="8"/>
      <c r="BY62" s="8"/>
      <c r="BZ62" s="8"/>
      <c r="CA62" s="8"/>
      <c r="CB62" s="8"/>
      <c r="CC62" s="8"/>
    </row>
    <row r="63" spans="1:81" s="7" customFormat="1" ht="15" customHeight="1">
      <c r="A63" s="142" t="s">
        <v>56</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J63" s="2"/>
      <c r="AN63" s="2"/>
      <c r="AO63" s="2"/>
      <c r="BS63" s="8"/>
      <c r="BT63" s="8"/>
      <c r="BU63" s="8"/>
      <c r="BV63" s="8"/>
      <c r="BW63" s="8"/>
      <c r="BX63" s="8"/>
      <c r="BY63" s="8"/>
      <c r="BZ63" s="8"/>
      <c r="CA63" s="8"/>
      <c r="CB63" s="8"/>
      <c r="CC63" s="8"/>
    </row>
    <row r="64" spans="1:81" s="7" customFormat="1" ht="15" customHeight="1">
      <c r="A64" s="142" t="s">
        <v>57</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2"/>
      <c r="AJ64" s="2"/>
      <c r="AN64" s="2"/>
      <c r="AO64" s="2"/>
      <c r="AP64" s="2"/>
      <c r="AQ64" s="2"/>
      <c r="BS64" s="8"/>
      <c r="BT64" s="8"/>
      <c r="BU64" s="8"/>
      <c r="BV64" s="8"/>
      <c r="BW64" s="8"/>
      <c r="BX64" s="8"/>
      <c r="BY64" s="8"/>
      <c r="BZ64" s="8"/>
      <c r="CA64" s="8"/>
      <c r="CB64" s="8"/>
      <c r="CC64" s="8"/>
    </row>
    <row r="65" spans="1:81" s="7" customFormat="1" ht="15" customHeight="1">
      <c r="A65" s="142"/>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2"/>
      <c r="AJ65" s="2"/>
      <c r="AK65" s="2"/>
      <c r="AN65" s="2"/>
      <c r="AO65" s="2"/>
      <c r="AP65" s="2"/>
      <c r="AQ65" s="2"/>
      <c r="BS65" s="8"/>
      <c r="BT65" s="8"/>
      <c r="BU65" s="8"/>
      <c r="BV65" s="8"/>
      <c r="BW65" s="8"/>
      <c r="BX65" s="8"/>
      <c r="BY65" s="8"/>
      <c r="BZ65" s="8"/>
      <c r="CA65" s="8"/>
      <c r="CB65" s="8"/>
      <c r="CC65" s="8"/>
    </row>
    <row r="66" spans="1:81" s="7" customFormat="1" ht="15" customHeight="1">
      <c r="A66" s="142"/>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I66" s="2"/>
      <c r="AJ66" s="2"/>
      <c r="AK66" s="2"/>
      <c r="AN66" s="2"/>
      <c r="AO66" s="2"/>
      <c r="AP66" s="2"/>
      <c r="AQ66" s="2"/>
      <c r="AR66" s="2"/>
      <c r="AS66" s="2"/>
      <c r="BS66" s="8"/>
      <c r="BT66" s="8"/>
      <c r="BU66" s="8"/>
      <c r="BV66" s="8"/>
      <c r="BW66" s="8"/>
      <c r="BX66" s="8"/>
      <c r="BY66" s="8"/>
      <c r="BZ66" s="8"/>
      <c r="CA66" s="8"/>
      <c r="CB66" s="8"/>
      <c r="CC66" s="8"/>
    </row>
    <row r="67" spans="1:81" s="7" customFormat="1" ht="15" customHeight="1">
      <c r="A67" s="142"/>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I67" s="2"/>
      <c r="AJ67" s="2"/>
      <c r="AK67" s="2"/>
      <c r="AN67" s="2"/>
      <c r="AO67" s="2"/>
      <c r="AP67" s="2"/>
      <c r="AQ67" s="2"/>
      <c r="AR67" s="2"/>
      <c r="AS67" s="2"/>
      <c r="BS67" s="8"/>
      <c r="BT67" s="8"/>
      <c r="BU67" s="8"/>
      <c r="BV67" s="8"/>
      <c r="BW67" s="8"/>
      <c r="BX67" s="8"/>
      <c r="BY67" s="8"/>
      <c r="BZ67" s="8"/>
      <c r="CA67" s="8"/>
      <c r="CB67" s="8"/>
      <c r="CC67" s="8"/>
    </row>
    <row r="68" spans="2:81" s="7" customFormat="1" ht="15" customHeight="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I68" s="2"/>
      <c r="AJ68" s="2"/>
      <c r="AK68" s="2"/>
      <c r="BS68" s="8"/>
      <c r="BT68" s="8"/>
      <c r="BU68" s="8"/>
      <c r="BV68" s="8"/>
      <c r="BW68" s="8"/>
      <c r="BX68" s="8"/>
      <c r="BY68" s="8"/>
      <c r="BZ68" s="8"/>
      <c r="CA68" s="8"/>
      <c r="CB68" s="8"/>
      <c r="CC68" s="8"/>
    </row>
    <row r="69" spans="2:81" s="7" customFormat="1" ht="15" customHeight="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I69" s="2"/>
      <c r="AJ69" s="2"/>
      <c r="AK69" s="2"/>
      <c r="BS69" s="8"/>
      <c r="BT69" s="8"/>
      <c r="BU69" s="8"/>
      <c r="BV69" s="8"/>
      <c r="BW69" s="8"/>
      <c r="BX69" s="8"/>
      <c r="BY69" s="8"/>
      <c r="BZ69" s="8"/>
      <c r="CA69" s="8"/>
      <c r="CB69" s="8"/>
      <c r="CC69" s="8"/>
    </row>
    <row r="70" spans="1:81"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I70" s="2"/>
      <c r="AJ70" s="2"/>
      <c r="AK70" s="2"/>
      <c r="BS70" s="8"/>
      <c r="BT70" s="8"/>
      <c r="BU70" s="8"/>
      <c r="BV70" s="8"/>
      <c r="BW70" s="8"/>
      <c r="BX70" s="8"/>
      <c r="BY70" s="8"/>
      <c r="BZ70" s="8"/>
      <c r="CA70" s="8"/>
      <c r="CB70" s="8"/>
      <c r="CC70" s="8"/>
    </row>
    <row r="71" spans="1:81"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I71" s="2"/>
      <c r="AJ71" s="2"/>
      <c r="AK71" s="2"/>
      <c r="AN71" s="2"/>
      <c r="AO71" s="2"/>
      <c r="AP71" s="2"/>
      <c r="AQ71" s="2"/>
      <c r="AR71" s="2"/>
      <c r="AS71" s="2"/>
      <c r="BS71" s="8"/>
      <c r="BT71" s="8"/>
      <c r="BU71" s="8"/>
      <c r="BV71" s="8"/>
      <c r="BW71" s="8"/>
      <c r="BX71" s="8"/>
      <c r="BY71" s="8"/>
      <c r="BZ71" s="8"/>
      <c r="CA71" s="8"/>
      <c r="CB71" s="8"/>
      <c r="CC71" s="8"/>
    </row>
    <row r="72" spans="1:81"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I72" s="2"/>
      <c r="AJ72" s="2"/>
      <c r="AK72" s="2"/>
      <c r="AN72" s="2"/>
      <c r="AO72" s="2"/>
      <c r="AP72" s="2"/>
      <c r="AQ72" s="2"/>
      <c r="AR72" s="2"/>
      <c r="AS72" s="2"/>
      <c r="BS72" s="8"/>
      <c r="BT72" s="8"/>
      <c r="BU72" s="8"/>
      <c r="BV72" s="8"/>
      <c r="BW72" s="8"/>
      <c r="BX72" s="8"/>
      <c r="BY72" s="8"/>
      <c r="BZ72" s="8"/>
      <c r="CA72" s="8"/>
      <c r="CB72" s="8"/>
      <c r="CC72" s="8"/>
    </row>
    <row r="73" spans="1:81"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I73" s="2"/>
      <c r="AJ73" s="2"/>
      <c r="AK73" s="2"/>
      <c r="AN73" s="2"/>
      <c r="AO73" s="2"/>
      <c r="AP73" s="2"/>
      <c r="AQ73" s="2"/>
      <c r="AR73" s="2"/>
      <c r="AS73" s="2"/>
      <c r="BS73" s="8"/>
      <c r="BT73" s="8"/>
      <c r="BU73" s="8"/>
      <c r="BV73" s="8"/>
      <c r="BW73" s="8"/>
      <c r="BX73" s="8"/>
      <c r="BY73" s="8"/>
      <c r="BZ73" s="8"/>
      <c r="CA73" s="8"/>
      <c r="CB73" s="8"/>
      <c r="CC73" s="8"/>
    </row>
    <row r="74" spans="1:81"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I74" s="2"/>
      <c r="AJ74" s="2"/>
      <c r="AK74" s="2"/>
      <c r="AN74" s="2"/>
      <c r="AO74" s="2"/>
      <c r="AP74" s="2"/>
      <c r="AQ74" s="2"/>
      <c r="AR74" s="2"/>
      <c r="AS74" s="2"/>
      <c r="BS74" s="8"/>
      <c r="BT74" s="8"/>
      <c r="BU74" s="8"/>
      <c r="BV74" s="8"/>
      <c r="BW74" s="8"/>
      <c r="BX74" s="8"/>
      <c r="BY74" s="8"/>
      <c r="BZ74" s="8"/>
      <c r="CA74" s="8"/>
      <c r="CB74" s="8"/>
      <c r="CC74" s="8"/>
    </row>
    <row r="75" spans="1:81"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I75" s="2"/>
      <c r="AJ75" s="2"/>
      <c r="AK75" s="2"/>
      <c r="AN75" s="2"/>
      <c r="AO75" s="2"/>
      <c r="AP75" s="2"/>
      <c r="AQ75" s="2"/>
      <c r="AR75" s="2"/>
      <c r="AS75" s="2"/>
      <c r="BS75" s="8"/>
      <c r="BT75" s="8"/>
      <c r="BU75" s="8"/>
      <c r="BV75" s="8"/>
      <c r="BW75" s="8"/>
      <c r="BX75" s="8"/>
      <c r="BY75" s="8"/>
      <c r="BZ75" s="8"/>
      <c r="CA75" s="8"/>
      <c r="CB75" s="8"/>
      <c r="CC75" s="8"/>
    </row>
    <row r="76" spans="1:81"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I76" s="2"/>
      <c r="AJ76" s="2"/>
      <c r="AK76" s="2"/>
      <c r="AN76" s="2"/>
      <c r="AO76" s="2"/>
      <c r="AP76" s="2"/>
      <c r="AQ76" s="2"/>
      <c r="AR76" s="2"/>
      <c r="AS76" s="2"/>
      <c r="BS76" s="8"/>
      <c r="BT76" s="8"/>
      <c r="BU76" s="8"/>
      <c r="BV76" s="8"/>
      <c r="BW76" s="8"/>
      <c r="BX76" s="8"/>
      <c r="BY76" s="8"/>
      <c r="BZ76" s="8"/>
      <c r="CA76" s="8"/>
      <c r="CB76" s="8"/>
      <c r="CC76" s="8"/>
    </row>
    <row r="77" spans="1:81"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1"/>
      <c r="AI77" s="2"/>
      <c r="AJ77" s="2"/>
      <c r="AK77" s="2"/>
      <c r="AN77" s="2"/>
      <c r="AO77" s="2"/>
      <c r="AP77" s="2"/>
      <c r="AQ77" s="2"/>
      <c r="AR77" s="2"/>
      <c r="AS77" s="2"/>
      <c r="BS77" s="8"/>
      <c r="BT77" s="8"/>
      <c r="BU77" s="8"/>
      <c r="BV77" s="8"/>
      <c r="BW77" s="8"/>
      <c r="BX77" s="8"/>
      <c r="BY77" s="8"/>
      <c r="BZ77" s="8"/>
      <c r="CA77" s="8"/>
      <c r="CB77" s="8"/>
      <c r="CC77" s="8"/>
    </row>
    <row r="78" spans="1:81" s="7" customFormat="1" ht="15" customHeight="1">
      <c r="A78" s="1"/>
      <c r="B78" s="1"/>
      <c r="C78" s="1"/>
      <c r="D78" s="2"/>
      <c r="E78" s="2"/>
      <c r="F78" s="2"/>
      <c r="G78" s="2"/>
      <c r="H78" s="2"/>
      <c r="I78" s="2"/>
      <c r="J78" s="2"/>
      <c r="K78" s="2"/>
      <c r="L78" s="2"/>
      <c r="M78" s="2"/>
      <c r="N78" s="2"/>
      <c r="O78" s="2"/>
      <c r="P78" s="3"/>
      <c r="Q78" s="2"/>
      <c r="R78" s="2"/>
      <c r="S78" s="2"/>
      <c r="T78" s="2"/>
      <c r="U78" s="2"/>
      <c r="V78" s="2"/>
      <c r="W78" s="2"/>
      <c r="X78" s="2"/>
      <c r="Y78" s="2"/>
      <c r="Z78" s="2"/>
      <c r="AA78" s="2"/>
      <c r="AB78" s="2"/>
      <c r="AC78" s="2"/>
      <c r="AD78" s="2"/>
      <c r="AE78" s="2"/>
      <c r="AF78" s="2"/>
      <c r="AG78" s="2"/>
      <c r="AH78" s="1"/>
      <c r="AI78" s="2"/>
      <c r="AJ78" s="2"/>
      <c r="AK78" s="2"/>
      <c r="AN78" s="2"/>
      <c r="AO78" s="2"/>
      <c r="AP78" s="2"/>
      <c r="AQ78" s="2"/>
      <c r="AR78" s="2"/>
      <c r="AS78" s="2"/>
      <c r="BS78" s="8"/>
      <c r="BT78" s="8"/>
      <c r="BU78" s="8"/>
      <c r="BV78" s="8"/>
      <c r="BW78" s="8"/>
      <c r="BX78" s="8"/>
      <c r="BY78" s="8"/>
      <c r="BZ78" s="8"/>
      <c r="CA78" s="8"/>
      <c r="CB78" s="8"/>
      <c r="CC78" s="8"/>
    </row>
    <row r="79" spans="1:81" s="7" customFormat="1" ht="15" customHeight="1">
      <c r="A79" s="1"/>
      <c r="B79" s="1"/>
      <c r="C79" s="1"/>
      <c r="D79" s="2"/>
      <c r="E79" s="2"/>
      <c r="F79" s="2"/>
      <c r="G79" s="2"/>
      <c r="H79" s="2"/>
      <c r="I79" s="2"/>
      <c r="J79" s="2"/>
      <c r="K79" s="2"/>
      <c r="L79" s="2"/>
      <c r="M79" s="2"/>
      <c r="N79" s="2"/>
      <c r="O79" s="2"/>
      <c r="P79" s="3"/>
      <c r="Q79" s="2"/>
      <c r="R79" s="2"/>
      <c r="S79" s="2"/>
      <c r="T79" s="2"/>
      <c r="U79" s="2"/>
      <c r="V79" s="2"/>
      <c r="W79" s="2"/>
      <c r="X79" s="2"/>
      <c r="Y79" s="2"/>
      <c r="Z79" s="2"/>
      <c r="AA79" s="2"/>
      <c r="AB79" s="2"/>
      <c r="AC79" s="2"/>
      <c r="AD79" s="2"/>
      <c r="AE79" s="2"/>
      <c r="AF79" s="2"/>
      <c r="AG79" s="2"/>
      <c r="AH79" s="1"/>
      <c r="AI79" s="2"/>
      <c r="AJ79" s="2"/>
      <c r="AK79" s="2"/>
      <c r="AN79" s="2"/>
      <c r="AO79" s="2"/>
      <c r="AP79" s="2"/>
      <c r="AQ79" s="2"/>
      <c r="AR79" s="2"/>
      <c r="AS79" s="2"/>
      <c r="BS79" s="8"/>
      <c r="BT79" s="8"/>
      <c r="BU79" s="8"/>
      <c r="BV79" s="8"/>
      <c r="BW79" s="8"/>
      <c r="BX79" s="8"/>
      <c r="BY79" s="8"/>
      <c r="BZ79" s="8"/>
      <c r="CA79" s="8"/>
      <c r="CB79" s="8"/>
      <c r="CC79" s="8"/>
    </row>
    <row r="80" spans="1:81" s="7" customFormat="1" ht="15" customHeight="1">
      <c r="A80" s="1"/>
      <c r="B80" s="1"/>
      <c r="C80" s="1"/>
      <c r="D80" s="2"/>
      <c r="E80" s="2"/>
      <c r="F80" s="2"/>
      <c r="G80" s="2"/>
      <c r="H80" s="2"/>
      <c r="I80" s="2"/>
      <c r="J80" s="2"/>
      <c r="K80" s="2"/>
      <c r="L80" s="2"/>
      <c r="M80" s="2"/>
      <c r="N80" s="2"/>
      <c r="O80" s="2"/>
      <c r="P80" s="3"/>
      <c r="Q80" s="2"/>
      <c r="R80" s="2"/>
      <c r="S80" s="2"/>
      <c r="T80" s="2"/>
      <c r="U80" s="2"/>
      <c r="V80" s="2"/>
      <c r="W80" s="2"/>
      <c r="X80" s="2"/>
      <c r="Y80" s="2"/>
      <c r="Z80" s="2"/>
      <c r="AA80" s="2"/>
      <c r="AB80" s="2"/>
      <c r="AC80" s="2"/>
      <c r="AD80" s="2"/>
      <c r="AE80" s="2"/>
      <c r="AF80" s="2"/>
      <c r="AG80" s="2"/>
      <c r="AH80" s="1"/>
      <c r="AI80" s="2"/>
      <c r="AJ80" s="2"/>
      <c r="AK80" s="2"/>
      <c r="AN80" s="2"/>
      <c r="AO80" s="2"/>
      <c r="AP80" s="2"/>
      <c r="AQ80" s="2"/>
      <c r="AR80" s="2"/>
      <c r="AS80" s="2"/>
      <c r="BS80" s="8"/>
      <c r="BT80" s="8"/>
      <c r="BU80" s="8"/>
      <c r="BV80" s="8"/>
      <c r="BW80" s="8"/>
      <c r="BX80" s="8"/>
      <c r="BY80" s="8"/>
      <c r="BZ80" s="8"/>
      <c r="CA80" s="8"/>
      <c r="CB80" s="8"/>
      <c r="CC80" s="8"/>
    </row>
    <row r="65534" ht="12.75" customHeight="1"/>
    <row r="65535"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CI80"/>
  <sheetViews>
    <sheetView zoomScale="70" zoomScaleNormal="70" zoomScalePageLayoutView="0" workbookViewId="0" topLeftCell="AG10">
      <selection activeCell="BU39" sqref="BU39"/>
    </sheetView>
  </sheetViews>
  <sheetFormatPr defaultColWidth="11.421875" defaultRowHeight="15" customHeight="1"/>
  <cols>
    <col min="1" max="1" width="21.8515625" style="1" customWidth="1"/>
    <col min="2" max="2" width="15.57421875" style="1" customWidth="1"/>
    <col min="3" max="3" width="28.7109375" style="1" customWidth="1"/>
    <col min="4" max="4" width="4.8515625" style="2" customWidth="1"/>
    <col min="5" max="5" width="4.421875" style="2" customWidth="1"/>
    <col min="6" max="6" width="4.8515625" style="2" customWidth="1"/>
    <col min="7" max="13" width="4.421875" style="2" customWidth="1"/>
    <col min="14" max="14" width="4.421875" style="3" customWidth="1"/>
    <col min="15" max="26" width="4.421875" style="2" customWidth="1"/>
    <col min="27" max="27" width="4.7109375" style="2" customWidth="1"/>
    <col min="28" max="34" width="4.421875" style="2" customWidth="1"/>
    <col min="35" max="35" width="8.421875" style="1" customWidth="1"/>
    <col min="36" max="36" width="8.7109375" style="2" customWidth="1"/>
    <col min="37" max="37" width="4.7109375" style="2" customWidth="1"/>
    <col min="38" max="38" width="11.7109375" style="2" customWidth="1"/>
    <col min="39" max="39" width="20.140625" style="2" customWidth="1"/>
    <col min="40" max="45" width="8.7109375" style="2" customWidth="1"/>
    <col min="46" max="46" width="6.421875" style="2" customWidth="1"/>
    <col min="47" max="47" width="10.7109375" style="2" customWidth="1"/>
    <col min="48" max="49" width="6.421875" style="2" customWidth="1"/>
    <col min="50" max="75" width="4.421875" style="2" customWidth="1"/>
    <col min="76" max="76" width="4.00390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73</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5" t="s">
        <v>2</v>
      </c>
      <c r="AI1" s="218" t="s">
        <v>7</v>
      </c>
      <c r="BY1" s="8"/>
      <c r="BZ1" s="8"/>
      <c r="CA1" s="8"/>
      <c r="CB1" s="8"/>
      <c r="CC1" s="8"/>
      <c r="CD1" s="8"/>
      <c r="CE1" s="8"/>
      <c r="CF1" s="8"/>
      <c r="CG1" s="8"/>
      <c r="CH1" s="8"/>
      <c r="CI1" s="8"/>
    </row>
    <row r="2" spans="1:87" s="7" customFormat="1" ht="15" customHeight="1">
      <c r="A2" s="221"/>
      <c r="B2" s="221"/>
      <c r="C2" s="221"/>
      <c r="D2" s="10">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1">
        <v>29</v>
      </c>
      <c r="AG2" s="11">
        <v>30</v>
      </c>
      <c r="AH2" s="186">
        <v>31</v>
      </c>
      <c r="AI2" s="218"/>
      <c r="AL2" s="1"/>
      <c r="AN2" s="1"/>
      <c r="AQ2" s="97"/>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46"/>
      <c r="AG3" s="46"/>
      <c r="AH3" s="46"/>
      <c r="AI3" s="18"/>
      <c r="AL3" s="1"/>
      <c r="AN3" s="2"/>
      <c r="AQ3" s="24"/>
      <c r="BY3" s="8"/>
      <c r="BZ3" s="8"/>
      <c r="CA3" s="8"/>
      <c r="CB3" s="8"/>
      <c r="CC3" s="8"/>
      <c r="CD3" s="8"/>
      <c r="CE3" s="8"/>
      <c r="CF3" s="8"/>
      <c r="CG3" s="8"/>
      <c r="CH3" s="8"/>
      <c r="CI3" s="8"/>
    </row>
    <row r="4" spans="1:87"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1"/>
      <c r="AN4" s="2"/>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8">
        <v>31</v>
      </c>
      <c r="E5" s="28">
        <v>29</v>
      </c>
      <c r="F5" s="28">
        <v>30</v>
      </c>
      <c r="G5" s="28">
        <v>29</v>
      </c>
      <c r="H5" s="28">
        <v>34</v>
      </c>
      <c r="I5" s="28">
        <v>35</v>
      </c>
      <c r="J5" s="28">
        <v>31</v>
      </c>
      <c r="K5" s="28">
        <v>33</v>
      </c>
      <c r="L5" s="28">
        <v>30</v>
      </c>
      <c r="M5" s="28">
        <v>28</v>
      </c>
      <c r="N5" s="28">
        <v>27</v>
      </c>
      <c r="O5" s="28">
        <v>29</v>
      </c>
      <c r="P5" s="28">
        <v>28</v>
      </c>
      <c r="Q5" s="28">
        <v>30</v>
      </c>
      <c r="R5" s="28">
        <v>25</v>
      </c>
      <c r="S5" s="28">
        <v>25</v>
      </c>
      <c r="T5" s="28">
        <v>23</v>
      </c>
      <c r="U5" s="28">
        <v>23</v>
      </c>
      <c r="V5" s="28">
        <v>26</v>
      </c>
      <c r="W5" s="28">
        <v>28</v>
      </c>
      <c r="X5" s="28">
        <v>22</v>
      </c>
      <c r="Y5" s="28">
        <v>19</v>
      </c>
      <c r="Z5" s="28">
        <v>22</v>
      </c>
      <c r="AA5" s="28">
        <v>21</v>
      </c>
      <c r="AB5" s="28">
        <v>25</v>
      </c>
      <c r="AC5" s="28">
        <v>26</v>
      </c>
      <c r="AD5" s="28">
        <v>25</v>
      </c>
      <c r="AE5" s="28">
        <v>27</v>
      </c>
      <c r="AF5" s="28">
        <v>29</v>
      </c>
      <c r="AG5" s="28">
        <v>30</v>
      </c>
      <c r="AH5" s="28">
        <v>28</v>
      </c>
      <c r="AI5" s="29">
        <f t="shared" si="0"/>
        <v>848</v>
      </c>
      <c r="AK5" s="24"/>
      <c r="AL5" s="1"/>
      <c r="AN5" s="2"/>
      <c r="AQ5" s="24"/>
      <c r="AR5" s="24"/>
      <c r="AS5" s="24"/>
      <c r="CA5" s="8"/>
      <c r="CB5" s="8"/>
      <c r="CC5" s="8"/>
      <c r="CD5" s="8"/>
      <c r="CE5" s="8"/>
      <c r="CF5" s="8"/>
      <c r="CG5" s="8"/>
      <c r="CH5" s="8"/>
      <c r="CI5" s="8"/>
    </row>
    <row r="6" spans="1:87"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1"/>
      <c r="AM6" s="2"/>
      <c r="AN6" s="2"/>
      <c r="AO6" s="2"/>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11">
        <v>5</v>
      </c>
      <c r="E7" s="11">
        <v>2</v>
      </c>
      <c r="F7" s="11">
        <v>4</v>
      </c>
      <c r="G7" s="11">
        <v>5</v>
      </c>
      <c r="H7" s="11">
        <v>5</v>
      </c>
      <c r="I7" s="11">
        <v>5</v>
      </c>
      <c r="J7" s="11">
        <v>5</v>
      </c>
      <c r="K7" s="11">
        <v>5</v>
      </c>
      <c r="L7" s="11">
        <v>4</v>
      </c>
      <c r="M7" s="11">
        <v>3</v>
      </c>
      <c r="N7" s="11">
        <v>1</v>
      </c>
      <c r="O7" s="11">
        <v>3</v>
      </c>
      <c r="P7" s="11">
        <v>4</v>
      </c>
      <c r="Q7" s="11">
        <v>2</v>
      </c>
      <c r="R7" s="11">
        <v>3</v>
      </c>
      <c r="S7" s="11">
        <v>5</v>
      </c>
      <c r="T7" s="11">
        <v>6</v>
      </c>
      <c r="U7" s="11">
        <v>6</v>
      </c>
      <c r="V7" s="11">
        <v>7</v>
      </c>
      <c r="W7" s="11">
        <v>5</v>
      </c>
      <c r="X7" s="11">
        <v>2</v>
      </c>
      <c r="Y7" s="11">
        <v>4</v>
      </c>
      <c r="Z7" s="11">
        <v>4</v>
      </c>
      <c r="AA7" s="11">
        <v>3</v>
      </c>
      <c r="AB7" s="11">
        <v>4</v>
      </c>
      <c r="AC7" s="11">
        <v>4</v>
      </c>
      <c r="AD7" s="11">
        <v>3</v>
      </c>
      <c r="AE7" s="11">
        <v>3</v>
      </c>
      <c r="AF7" s="11">
        <v>5</v>
      </c>
      <c r="AG7" s="11">
        <v>4</v>
      </c>
      <c r="AH7" s="11">
        <v>5</v>
      </c>
      <c r="AI7" s="43">
        <f t="shared" si="0"/>
        <v>126</v>
      </c>
      <c r="AK7" s="24"/>
      <c r="AL7" s="1"/>
      <c r="AM7" s="2"/>
      <c r="AN7" s="2"/>
      <c r="AO7" s="2"/>
      <c r="AQ7" s="24"/>
      <c r="AU7" s="7" t="s">
        <v>9</v>
      </c>
      <c r="AV7" s="7">
        <f aca="true" t="shared" si="1" ref="AV7:BE8">D13</f>
        <v>81</v>
      </c>
      <c r="AW7" s="7">
        <f t="shared" si="1"/>
        <v>74</v>
      </c>
      <c r="AX7" s="7">
        <f t="shared" si="1"/>
        <v>84</v>
      </c>
      <c r="AY7" s="7">
        <f t="shared" si="1"/>
        <v>78</v>
      </c>
      <c r="AZ7" s="7">
        <f t="shared" si="1"/>
        <v>60</v>
      </c>
      <c r="BA7" s="7">
        <f t="shared" si="1"/>
        <v>80</v>
      </c>
      <c r="BB7" s="7">
        <f t="shared" si="1"/>
        <v>86</v>
      </c>
      <c r="BC7" s="7">
        <f t="shared" si="1"/>
        <v>78</v>
      </c>
      <c r="BD7" s="7">
        <f t="shared" si="1"/>
        <v>87</v>
      </c>
      <c r="BE7" s="7">
        <f t="shared" si="1"/>
        <v>75</v>
      </c>
      <c r="BF7" s="7">
        <f aca="true" t="shared" si="2" ref="BF7:BR8">N13</f>
        <v>78</v>
      </c>
      <c r="BG7" s="7">
        <f t="shared" si="2"/>
        <v>76</v>
      </c>
      <c r="BH7" s="7">
        <f t="shared" si="2"/>
        <v>80</v>
      </c>
      <c r="BI7" s="7">
        <f t="shared" si="2"/>
        <v>91</v>
      </c>
      <c r="BJ7" s="7">
        <f t="shared" si="2"/>
        <v>53</v>
      </c>
      <c r="BK7" s="7">
        <f t="shared" si="2"/>
        <v>82</v>
      </c>
      <c r="BL7" s="7">
        <f t="shared" si="2"/>
        <v>95</v>
      </c>
      <c r="BM7" s="7">
        <f t="shared" si="2"/>
        <v>74</v>
      </c>
      <c r="BN7" s="7">
        <f t="shared" si="2"/>
        <v>82</v>
      </c>
      <c r="BO7" s="7">
        <f t="shared" si="2"/>
        <v>84</v>
      </c>
      <c r="BP7" s="7">
        <f t="shared" si="2"/>
        <v>82</v>
      </c>
      <c r="BQ7" s="7">
        <f t="shared" si="2"/>
        <v>84</v>
      </c>
      <c r="BR7" s="7">
        <f t="shared" si="2"/>
        <v>67</v>
      </c>
      <c r="BS7" s="7">
        <f aca="true" t="shared" si="3" ref="BS7:BV8">AA13</f>
        <v>43</v>
      </c>
      <c r="BT7" s="7">
        <f t="shared" si="3"/>
        <v>74</v>
      </c>
      <c r="BU7" s="7">
        <f t="shared" si="3"/>
        <v>80</v>
      </c>
      <c r="BV7" s="7">
        <f t="shared" si="3"/>
        <v>87</v>
      </c>
      <c r="BW7" s="7">
        <f aca="true" t="shared" si="4" ref="BW7:BZ8">AE13</f>
        <v>73</v>
      </c>
      <c r="BX7" s="7">
        <f t="shared" si="4"/>
        <v>65</v>
      </c>
      <c r="BY7" s="7">
        <f t="shared" si="4"/>
        <v>103</v>
      </c>
      <c r="BZ7" s="7">
        <f t="shared" si="4"/>
        <v>76</v>
      </c>
      <c r="CA7" s="8"/>
      <c r="CB7" s="8"/>
      <c r="CC7" s="8"/>
      <c r="CD7" s="8"/>
      <c r="CE7" s="8"/>
      <c r="CF7" s="8"/>
      <c r="CG7" s="8"/>
      <c r="CH7" s="8"/>
      <c r="CI7" s="8"/>
    </row>
    <row r="8" spans="1:87"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1"/>
      <c r="AM8" s="2"/>
      <c r="AN8" s="2"/>
      <c r="AO8" s="2"/>
      <c r="AQ8" s="24"/>
      <c r="AU8" s="7" t="s">
        <v>15</v>
      </c>
      <c r="AV8" s="7">
        <f t="shared" si="1"/>
        <v>77</v>
      </c>
      <c r="AW8" s="7">
        <f t="shared" si="1"/>
        <v>69</v>
      </c>
      <c r="AX8" s="7">
        <f t="shared" si="1"/>
        <v>67</v>
      </c>
      <c r="AY8" s="7">
        <f t="shared" si="1"/>
        <v>74</v>
      </c>
      <c r="AZ8" s="7">
        <f t="shared" si="1"/>
        <v>77</v>
      </c>
      <c r="BA8" s="7">
        <f t="shared" si="1"/>
        <v>83</v>
      </c>
      <c r="BB8" s="7">
        <f t="shared" si="1"/>
        <v>72</v>
      </c>
      <c r="BC8" s="7">
        <f t="shared" si="1"/>
        <v>54</v>
      </c>
      <c r="BD8" s="7">
        <f t="shared" si="1"/>
        <v>75</v>
      </c>
      <c r="BE8" s="7">
        <f t="shared" si="1"/>
        <v>90</v>
      </c>
      <c r="BF8" s="7">
        <f t="shared" si="2"/>
        <v>82</v>
      </c>
      <c r="BG8" s="7">
        <f t="shared" si="2"/>
        <v>88</v>
      </c>
      <c r="BH8" s="7">
        <f t="shared" si="2"/>
        <v>103</v>
      </c>
      <c r="BI8" s="7">
        <f t="shared" si="2"/>
        <v>75</v>
      </c>
      <c r="BJ8" s="7">
        <f t="shared" si="2"/>
        <v>85</v>
      </c>
      <c r="BK8" s="7">
        <f t="shared" si="2"/>
        <v>79</v>
      </c>
      <c r="BL8" s="7">
        <f t="shared" si="2"/>
        <v>68</v>
      </c>
      <c r="BM8" s="7">
        <f t="shared" si="2"/>
        <v>71</v>
      </c>
      <c r="BN8" s="7">
        <f t="shared" si="2"/>
        <v>65</v>
      </c>
      <c r="BO8" s="7">
        <f t="shared" si="2"/>
        <v>83</v>
      </c>
      <c r="BP8" s="7">
        <f t="shared" si="2"/>
        <v>77</v>
      </c>
      <c r="BQ8" s="7">
        <f t="shared" si="2"/>
        <v>67</v>
      </c>
      <c r="BR8" s="7">
        <f t="shared" si="2"/>
        <v>62</v>
      </c>
      <c r="BS8" s="7">
        <f t="shared" si="3"/>
        <v>55</v>
      </c>
      <c r="BT8" s="7">
        <f t="shared" si="3"/>
        <v>76</v>
      </c>
      <c r="BU8" s="7">
        <f t="shared" si="3"/>
        <v>96</v>
      </c>
      <c r="BV8" s="7">
        <f t="shared" si="3"/>
        <v>121</v>
      </c>
      <c r="BW8" s="7">
        <f t="shared" si="4"/>
        <v>98</v>
      </c>
      <c r="BX8" s="7">
        <f t="shared" si="4"/>
        <v>87</v>
      </c>
      <c r="BY8" s="7">
        <f t="shared" si="4"/>
        <v>91</v>
      </c>
      <c r="BZ8" s="7">
        <f t="shared" si="4"/>
        <v>74</v>
      </c>
      <c r="CA8" s="8"/>
      <c r="CB8" s="8"/>
      <c r="CC8" s="8"/>
      <c r="CD8" s="8"/>
      <c r="CE8" s="8"/>
      <c r="CF8" s="8"/>
      <c r="CG8" s="8"/>
      <c r="CH8" s="8"/>
      <c r="CI8" s="8"/>
    </row>
    <row r="9" spans="1:87" s="7" customFormat="1" ht="15" customHeight="1">
      <c r="A9" s="19"/>
      <c r="B9" s="25"/>
      <c r="C9" s="26" t="s">
        <v>12</v>
      </c>
      <c r="D9" s="28">
        <v>10</v>
      </c>
      <c r="E9" s="28">
        <v>9</v>
      </c>
      <c r="F9" s="28">
        <v>8</v>
      </c>
      <c r="G9" s="28">
        <v>8</v>
      </c>
      <c r="H9" s="28">
        <v>10</v>
      </c>
      <c r="I9" s="28">
        <v>8</v>
      </c>
      <c r="J9" s="28">
        <v>8</v>
      </c>
      <c r="K9" s="28">
        <v>7</v>
      </c>
      <c r="L9" s="28">
        <v>7</v>
      </c>
      <c r="M9" s="28">
        <v>7</v>
      </c>
      <c r="N9" s="28">
        <v>9</v>
      </c>
      <c r="O9" s="28">
        <v>9</v>
      </c>
      <c r="P9" s="28">
        <v>11</v>
      </c>
      <c r="Q9" s="28">
        <v>8</v>
      </c>
      <c r="R9" s="28">
        <v>6</v>
      </c>
      <c r="S9" s="28">
        <v>8</v>
      </c>
      <c r="T9" s="28">
        <v>8</v>
      </c>
      <c r="U9" s="28">
        <v>8</v>
      </c>
      <c r="V9" s="28">
        <v>8</v>
      </c>
      <c r="W9" s="28">
        <v>4</v>
      </c>
      <c r="X9" s="28">
        <v>3</v>
      </c>
      <c r="Y9" s="28">
        <v>3</v>
      </c>
      <c r="Z9" s="28">
        <v>3</v>
      </c>
      <c r="AA9" s="28">
        <v>1</v>
      </c>
      <c r="AB9" s="28">
        <v>1</v>
      </c>
      <c r="AC9" s="28">
        <v>1</v>
      </c>
      <c r="AD9" s="28">
        <v>1</v>
      </c>
      <c r="AE9" s="28">
        <v>5</v>
      </c>
      <c r="AF9" s="28">
        <v>7</v>
      </c>
      <c r="AG9" s="28">
        <v>7</v>
      </c>
      <c r="AH9" s="28">
        <v>6</v>
      </c>
      <c r="AI9" s="29">
        <f t="shared" si="0"/>
        <v>199</v>
      </c>
      <c r="AK9" s="24"/>
      <c r="AL9" s="1"/>
      <c r="AM9" s="2"/>
      <c r="AN9" s="2"/>
      <c r="AO9" s="2"/>
      <c r="AU9" s="7" t="s">
        <v>14</v>
      </c>
      <c r="AV9" s="7">
        <f aca="true" t="shared" si="5" ref="AV9:BR9">D16</f>
        <v>135</v>
      </c>
      <c r="AW9" s="7">
        <f t="shared" si="5"/>
        <v>147</v>
      </c>
      <c r="AX9" s="7">
        <f t="shared" si="5"/>
        <v>164</v>
      </c>
      <c r="AY9" s="7">
        <f t="shared" si="5"/>
        <v>152</v>
      </c>
      <c r="AZ9" s="7">
        <f t="shared" si="5"/>
        <v>150</v>
      </c>
      <c r="BA9" s="7">
        <f t="shared" si="5"/>
        <v>161</v>
      </c>
      <c r="BB9" s="7">
        <f t="shared" si="5"/>
        <v>111</v>
      </c>
      <c r="BC9" s="7">
        <f t="shared" si="5"/>
        <v>154</v>
      </c>
      <c r="BD9" s="7">
        <f t="shared" si="5"/>
        <v>126</v>
      </c>
      <c r="BE9" s="7">
        <f t="shared" si="5"/>
        <v>132</v>
      </c>
      <c r="BF9" s="7">
        <f t="shared" si="5"/>
        <v>135</v>
      </c>
      <c r="BG9" s="7">
        <f t="shared" si="5"/>
        <v>158</v>
      </c>
      <c r="BH9" s="7">
        <f t="shared" si="5"/>
        <v>156</v>
      </c>
      <c r="BI9" s="7">
        <f t="shared" si="5"/>
        <v>116</v>
      </c>
      <c r="BJ9" s="7">
        <f t="shared" si="5"/>
        <v>128</v>
      </c>
      <c r="BK9" s="7">
        <f t="shared" si="5"/>
        <v>129</v>
      </c>
      <c r="BL9" s="7">
        <f t="shared" si="5"/>
        <v>124</v>
      </c>
      <c r="BM9" s="7">
        <f t="shared" si="5"/>
        <v>131</v>
      </c>
      <c r="BN9" s="7">
        <f t="shared" si="5"/>
        <v>147</v>
      </c>
      <c r="BO9" s="7">
        <f t="shared" si="5"/>
        <v>140</v>
      </c>
      <c r="BP9" s="7">
        <f t="shared" si="5"/>
        <v>102</v>
      </c>
      <c r="BQ9" s="7">
        <f>Y16</f>
        <v>133</v>
      </c>
      <c r="BR9" s="7">
        <f t="shared" si="5"/>
        <v>107</v>
      </c>
      <c r="BS9" s="7">
        <f aca="true" t="shared" si="6" ref="BS9:BX9">AA16</f>
        <v>107</v>
      </c>
      <c r="BT9" s="7">
        <f t="shared" si="6"/>
        <v>136</v>
      </c>
      <c r="BU9" s="7">
        <f t="shared" si="6"/>
        <v>173</v>
      </c>
      <c r="BV9" s="7">
        <f t="shared" si="6"/>
        <v>183</v>
      </c>
      <c r="BW9" s="7">
        <f t="shared" si="6"/>
        <v>201</v>
      </c>
      <c r="BX9" s="7">
        <f t="shared" si="6"/>
        <v>182</v>
      </c>
      <c r="BY9" s="7">
        <f>AG16</f>
        <v>181</v>
      </c>
      <c r="BZ9" s="7">
        <f>AH16</f>
        <v>155</v>
      </c>
      <c r="CA9" s="8"/>
      <c r="CB9" s="8"/>
      <c r="CC9" s="8"/>
      <c r="CD9" s="8"/>
      <c r="CE9" s="8"/>
      <c r="CF9" s="8"/>
      <c r="CG9" s="8"/>
      <c r="CH9" s="8"/>
      <c r="CI9" s="8"/>
    </row>
    <row r="10" spans="1:87"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1"/>
      <c r="AM10" s="2"/>
      <c r="AN10" s="2"/>
      <c r="AO10" s="2"/>
      <c r="AU10" s="7" t="s">
        <v>17</v>
      </c>
      <c r="AV10" s="7">
        <f aca="true" t="shared" si="7" ref="AV10:BR10">D18</f>
        <v>71</v>
      </c>
      <c r="AW10" s="7">
        <f t="shared" si="7"/>
        <v>62</v>
      </c>
      <c r="AX10" s="7">
        <f t="shared" si="7"/>
        <v>51</v>
      </c>
      <c r="AY10" s="7">
        <f t="shared" si="7"/>
        <v>71</v>
      </c>
      <c r="AZ10" s="7">
        <f t="shared" si="7"/>
        <v>62</v>
      </c>
      <c r="BA10" s="7">
        <f t="shared" si="7"/>
        <v>74</v>
      </c>
      <c r="BB10" s="7">
        <f t="shared" si="7"/>
        <v>67</v>
      </c>
      <c r="BC10" s="7">
        <f t="shared" si="7"/>
        <v>71</v>
      </c>
      <c r="BD10" s="7">
        <f t="shared" si="7"/>
        <v>75</v>
      </c>
      <c r="BE10" s="7">
        <f t="shared" si="7"/>
        <v>65</v>
      </c>
      <c r="BF10" s="7">
        <f t="shared" si="7"/>
        <v>65</v>
      </c>
      <c r="BG10" s="7">
        <f t="shared" si="7"/>
        <v>56</v>
      </c>
      <c r="BH10" s="7">
        <f t="shared" si="7"/>
        <v>86</v>
      </c>
      <c r="BI10" s="7">
        <f t="shared" si="7"/>
        <v>51</v>
      </c>
      <c r="BJ10" s="7">
        <f t="shared" si="7"/>
        <v>62</v>
      </c>
      <c r="BK10" s="7">
        <f t="shared" si="7"/>
        <v>50</v>
      </c>
      <c r="BL10" s="7">
        <f t="shared" si="7"/>
        <v>47</v>
      </c>
      <c r="BM10" s="7">
        <f t="shared" si="7"/>
        <v>56</v>
      </c>
      <c r="BN10" s="7">
        <f t="shared" si="7"/>
        <v>64</v>
      </c>
      <c r="BO10" s="7">
        <f t="shared" si="7"/>
        <v>73</v>
      </c>
      <c r="BP10" s="7">
        <f t="shared" si="7"/>
        <v>60</v>
      </c>
      <c r="BQ10" s="7">
        <f t="shared" si="7"/>
        <v>61</v>
      </c>
      <c r="BR10" s="7">
        <f t="shared" si="7"/>
        <v>64</v>
      </c>
      <c r="BS10" s="7">
        <f aca="true" t="shared" si="8" ref="BS10:BX10">AA18</f>
        <v>32</v>
      </c>
      <c r="BT10" s="7">
        <f t="shared" si="8"/>
        <v>58</v>
      </c>
      <c r="BU10" s="7">
        <f t="shared" si="8"/>
        <v>75</v>
      </c>
      <c r="BV10" s="7">
        <f t="shared" si="8"/>
        <v>102</v>
      </c>
      <c r="BW10" s="7">
        <f t="shared" si="8"/>
        <v>71</v>
      </c>
      <c r="BX10" s="7">
        <f t="shared" si="8"/>
        <v>47</v>
      </c>
      <c r="BY10" s="7">
        <f>AG18</f>
        <v>75</v>
      </c>
      <c r="BZ10" s="7">
        <f>AH18</f>
        <v>49</v>
      </c>
      <c r="CA10" s="8"/>
      <c r="CB10" s="8"/>
      <c r="CC10" s="8"/>
      <c r="CD10" s="8"/>
      <c r="CE10" s="8"/>
      <c r="CF10" s="8"/>
      <c r="CG10" s="8"/>
      <c r="CH10" s="8"/>
      <c r="CI10" s="8"/>
    </row>
    <row r="11" spans="1:87" s="7" customFormat="1" ht="15" customHeight="1">
      <c r="A11" s="39"/>
      <c r="B11" s="40"/>
      <c r="C11" s="41" t="s">
        <v>12</v>
      </c>
      <c r="D11" s="11">
        <v>4</v>
      </c>
      <c r="E11" s="11">
        <v>2</v>
      </c>
      <c r="F11" s="11">
        <v>3</v>
      </c>
      <c r="G11" s="11">
        <v>3</v>
      </c>
      <c r="H11" s="11">
        <v>3</v>
      </c>
      <c r="I11" s="11">
        <v>4</v>
      </c>
      <c r="J11" s="11">
        <v>4</v>
      </c>
      <c r="K11" s="11">
        <v>4</v>
      </c>
      <c r="L11" s="11">
        <v>4</v>
      </c>
      <c r="M11" s="11">
        <v>4</v>
      </c>
      <c r="N11" s="11">
        <v>4</v>
      </c>
      <c r="O11" s="11">
        <v>4</v>
      </c>
      <c r="P11" s="11">
        <v>1</v>
      </c>
      <c r="Q11" s="11">
        <v>1</v>
      </c>
      <c r="R11" s="11">
        <v>1</v>
      </c>
      <c r="S11" s="11">
        <v>1</v>
      </c>
      <c r="T11" s="11">
        <v>1</v>
      </c>
      <c r="U11" s="11">
        <v>1</v>
      </c>
      <c r="V11" s="11">
        <v>1</v>
      </c>
      <c r="W11" s="11">
        <v>1</v>
      </c>
      <c r="X11" s="11">
        <v>1</v>
      </c>
      <c r="Y11" s="11">
        <v>1</v>
      </c>
      <c r="Z11" s="11">
        <v>1</v>
      </c>
      <c r="AA11" s="11">
        <v>1</v>
      </c>
      <c r="AB11" s="11">
        <v>1</v>
      </c>
      <c r="AC11" s="11">
        <v>1</v>
      </c>
      <c r="AD11" s="11">
        <v>1</v>
      </c>
      <c r="AE11" s="11">
        <v>1</v>
      </c>
      <c r="AF11" s="11">
        <v>1</v>
      </c>
      <c r="AG11" s="11">
        <v>1</v>
      </c>
      <c r="AH11" s="11">
        <v>1</v>
      </c>
      <c r="AI11" s="43">
        <f t="shared" si="0"/>
        <v>62</v>
      </c>
      <c r="AK11" s="24"/>
      <c r="AL11" s="1"/>
      <c r="AM11" s="2"/>
      <c r="AN11" s="2"/>
      <c r="AO11" s="2"/>
      <c r="AU11" s="7" t="s">
        <v>19</v>
      </c>
      <c r="AV11" s="7">
        <f aca="true" t="shared" si="9" ref="AV11:BR11">SUM(D20,D21,D23,D24)</f>
        <v>150</v>
      </c>
      <c r="AW11" s="7">
        <f t="shared" si="9"/>
        <v>181</v>
      </c>
      <c r="AX11" s="7">
        <f t="shared" si="9"/>
        <v>197</v>
      </c>
      <c r="AY11" s="7">
        <f t="shared" si="9"/>
        <v>200</v>
      </c>
      <c r="AZ11" s="7">
        <f t="shared" si="9"/>
        <v>185</v>
      </c>
      <c r="BA11" s="7">
        <f t="shared" si="9"/>
        <v>211</v>
      </c>
      <c r="BB11" s="7">
        <f t="shared" si="9"/>
        <v>196</v>
      </c>
      <c r="BC11" s="7">
        <f t="shared" si="9"/>
        <v>170</v>
      </c>
      <c r="BD11" s="7">
        <f t="shared" si="9"/>
        <v>182</v>
      </c>
      <c r="BE11" s="7">
        <f t="shared" si="9"/>
        <v>144</v>
      </c>
      <c r="BF11" s="7">
        <f t="shared" si="9"/>
        <v>187</v>
      </c>
      <c r="BG11" s="7">
        <f t="shared" si="9"/>
        <v>171</v>
      </c>
      <c r="BH11" s="7">
        <f t="shared" si="9"/>
        <v>234</v>
      </c>
      <c r="BI11" s="7">
        <f t="shared" si="9"/>
        <v>174</v>
      </c>
      <c r="BJ11" s="7">
        <f t="shared" si="9"/>
        <v>190</v>
      </c>
      <c r="BK11" s="7">
        <f t="shared" si="9"/>
        <v>184</v>
      </c>
      <c r="BL11" s="7">
        <f t="shared" si="9"/>
        <v>186</v>
      </c>
      <c r="BM11" s="7">
        <f t="shared" si="9"/>
        <v>181</v>
      </c>
      <c r="BN11" s="7">
        <f t="shared" si="9"/>
        <v>192</v>
      </c>
      <c r="BO11" s="7">
        <f t="shared" si="9"/>
        <v>222</v>
      </c>
      <c r="BP11" s="7">
        <f t="shared" si="9"/>
        <v>195</v>
      </c>
      <c r="BQ11" s="7">
        <f t="shared" si="9"/>
        <v>171</v>
      </c>
      <c r="BR11" s="7">
        <f t="shared" si="9"/>
        <v>194</v>
      </c>
      <c r="BS11" s="7">
        <f aca="true" t="shared" si="10" ref="BS11:BX11">SUM(AA20,AA21,AA23,AA24)</f>
        <v>147</v>
      </c>
      <c r="BT11" s="7">
        <f t="shared" si="10"/>
        <v>165</v>
      </c>
      <c r="BU11" s="7">
        <f t="shared" si="10"/>
        <v>204</v>
      </c>
      <c r="BV11" s="7">
        <f t="shared" si="10"/>
        <v>301</v>
      </c>
      <c r="BW11" s="7">
        <f t="shared" si="10"/>
        <v>271</v>
      </c>
      <c r="BX11" s="7">
        <f t="shared" si="10"/>
        <v>258</v>
      </c>
      <c r="BY11" s="7">
        <f>SUM(AG20,AG21,AG23,AG24)</f>
        <v>291</v>
      </c>
      <c r="BZ11" s="7">
        <f>SUM(AH20,AH21,AH23,AH24)</f>
        <v>171</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1"/>
      <c r="AM12" s="2"/>
      <c r="AN12" s="2"/>
      <c r="AO12" s="2"/>
      <c r="AU12" s="7" t="s">
        <v>21</v>
      </c>
      <c r="AV12" s="7">
        <f aca="true" t="shared" si="11" ref="AV12:BR12">SUM(D25,D26)</f>
        <v>44</v>
      </c>
      <c r="AW12" s="7">
        <f t="shared" si="11"/>
        <v>21</v>
      </c>
      <c r="AX12" s="7">
        <f t="shared" si="11"/>
        <v>23</v>
      </c>
      <c r="AY12" s="7">
        <f t="shared" si="11"/>
        <v>34</v>
      </c>
      <c r="AZ12" s="7">
        <f t="shared" si="11"/>
        <v>23</v>
      </c>
      <c r="BA12" s="7">
        <f t="shared" si="11"/>
        <v>25</v>
      </c>
      <c r="BB12" s="7">
        <f t="shared" si="11"/>
        <v>47</v>
      </c>
      <c r="BC12" s="7">
        <f t="shared" si="11"/>
        <v>34</v>
      </c>
      <c r="BD12" s="7">
        <f t="shared" si="11"/>
        <v>28</v>
      </c>
      <c r="BE12" s="7">
        <f t="shared" si="11"/>
        <v>41</v>
      </c>
      <c r="BF12" s="7">
        <f t="shared" si="11"/>
        <v>32</v>
      </c>
      <c r="BG12" s="7">
        <f t="shared" si="11"/>
        <v>32</v>
      </c>
      <c r="BH12" s="7">
        <f t="shared" si="11"/>
        <v>54</v>
      </c>
      <c r="BI12" s="7">
        <f t="shared" si="11"/>
        <v>46</v>
      </c>
      <c r="BJ12" s="7">
        <f t="shared" si="11"/>
        <v>41</v>
      </c>
      <c r="BK12" s="7">
        <f t="shared" si="11"/>
        <v>37</v>
      </c>
      <c r="BL12" s="7">
        <f t="shared" si="11"/>
        <v>34</v>
      </c>
      <c r="BM12" s="7">
        <f t="shared" si="11"/>
        <v>23</v>
      </c>
      <c r="BN12" s="7">
        <f t="shared" si="11"/>
        <v>23</v>
      </c>
      <c r="BO12" s="7">
        <f t="shared" si="11"/>
        <v>37</v>
      </c>
      <c r="BP12" s="7">
        <f t="shared" si="11"/>
        <v>26</v>
      </c>
      <c r="BQ12" s="7">
        <f t="shared" si="11"/>
        <v>28</v>
      </c>
      <c r="BR12" s="7">
        <f t="shared" si="11"/>
        <v>31</v>
      </c>
      <c r="BS12" s="7">
        <f aca="true" t="shared" si="12" ref="BS12:BX12">SUM(AA25,AA26)</f>
        <v>22</v>
      </c>
      <c r="BT12" s="7">
        <f t="shared" si="12"/>
        <v>22</v>
      </c>
      <c r="BU12" s="7">
        <f t="shared" si="12"/>
        <v>28</v>
      </c>
      <c r="BV12" s="7">
        <f t="shared" si="12"/>
        <v>48</v>
      </c>
      <c r="BW12" s="7">
        <f t="shared" si="12"/>
        <v>42</v>
      </c>
      <c r="BX12" s="7">
        <f t="shared" si="12"/>
        <v>44</v>
      </c>
      <c r="BY12" s="7">
        <f>SUM(AG25,AG26)</f>
        <v>37</v>
      </c>
      <c r="BZ12" s="7">
        <f>SUM(AH25,AH26)</f>
        <v>24</v>
      </c>
      <c r="CA12" s="8"/>
      <c r="CB12" s="8"/>
      <c r="CC12" s="8"/>
      <c r="CD12" s="8"/>
      <c r="CE12" s="8"/>
      <c r="CF12" s="8"/>
      <c r="CG12" s="8"/>
      <c r="CH12" s="8"/>
      <c r="CI12" s="8"/>
    </row>
    <row r="13" spans="1:87" s="7" customFormat="1" ht="15" customHeight="1">
      <c r="A13" s="219" t="s">
        <v>9</v>
      </c>
      <c r="B13" s="219"/>
      <c r="C13" s="47"/>
      <c r="D13" s="69">
        <v>81</v>
      </c>
      <c r="E13" s="69">
        <v>74</v>
      </c>
      <c r="F13" s="69">
        <v>84</v>
      </c>
      <c r="G13" s="69">
        <v>78</v>
      </c>
      <c r="H13" s="69">
        <v>60</v>
      </c>
      <c r="I13" s="69">
        <v>80</v>
      </c>
      <c r="J13" s="69">
        <v>86</v>
      </c>
      <c r="K13" s="69">
        <v>78</v>
      </c>
      <c r="L13" s="69">
        <v>87</v>
      </c>
      <c r="M13" s="69">
        <v>75</v>
      </c>
      <c r="N13" s="69">
        <v>78</v>
      </c>
      <c r="O13" s="69">
        <v>76</v>
      </c>
      <c r="P13" s="69">
        <v>80</v>
      </c>
      <c r="Q13" s="69">
        <v>91</v>
      </c>
      <c r="R13" s="69">
        <v>53</v>
      </c>
      <c r="S13" s="69">
        <v>82</v>
      </c>
      <c r="T13" s="69">
        <v>95</v>
      </c>
      <c r="U13" s="69">
        <v>74</v>
      </c>
      <c r="V13" s="69">
        <v>82</v>
      </c>
      <c r="W13" s="69">
        <v>84</v>
      </c>
      <c r="X13" s="69">
        <v>82</v>
      </c>
      <c r="Y13" s="69">
        <v>84</v>
      </c>
      <c r="Z13" s="69">
        <v>67</v>
      </c>
      <c r="AA13" s="69">
        <v>43</v>
      </c>
      <c r="AB13" s="69">
        <v>74</v>
      </c>
      <c r="AC13" s="69">
        <v>80</v>
      </c>
      <c r="AD13" s="69">
        <v>87</v>
      </c>
      <c r="AE13" s="69">
        <v>73</v>
      </c>
      <c r="AF13" s="69">
        <v>65</v>
      </c>
      <c r="AG13" s="69">
        <v>103</v>
      </c>
      <c r="AH13" s="69">
        <v>76</v>
      </c>
      <c r="AI13" s="51">
        <f aca="true" t="shared" si="13" ref="AI13:AI27">SUM(D13:AH13)</f>
        <v>2412</v>
      </c>
      <c r="AK13" s="107"/>
      <c r="AL13" s="1"/>
      <c r="AM13" s="2"/>
      <c r="AN13" s="2"/>
      <c r="AO13" s="2"/>
      <c r="AU13" s="7" t="s">
        <v>22</v>
      </c>
      <c r="AV13" s="7">
        <f aca="true" t="shared" si="14" ref="AV13:BR13">D27</f>
        <v>101</v>
      </c>
      <c r="AW13" s="7">
        <f t="shared" si="14"/>
        <v>110</v>
      </c>
      <c r="AX13" s="7">
        <f t="shared" si="14"/>
        <v>102</v>
      </c>
      <c r="AY13" s="7">
        <f t="shared" si="14"/>
        <v>107</v>
      </c>
      <c r="AZ13" s="7">
        <f t="shared" si="14"/>
        <v>134</v>
      </c>
      <c r="BA13" s="7">
        <f t="shared" si="14"/>
        <v>104</v>
      </c>
      <c r="BB13" s="7">
        <f t="shared" si="14"/>
        <v>106</v>
      </c>
      <c r="BC13" s="7">
        <f t="shared" si="14"/>
        <v>82</v>
      </c>
      <c r="BD13" s="7">
        <f t="shared" si="14"/>
        <v>82</v>
      </c>
      <c r="BE13" s="7">
        <f t="shared" si="14"/>
        <v>112</v>
      </c>
      <c r="BF13" s="7">
        <f t="shared" si="14"/>
        <v>86</v>
      </c>
      <c r="BG13" s="7">
        <f t="shared" si="14"/>
        <v>129</v>
      </c>
      <c r="BH13" s="7">
        <f t="shared" si="14"/>
        <v>90</v>
      </c>
      <c r="BI13" s="7">
        <f t="shared" si="14"/>
        <v>79</v>
      </c>
      <c r="BJ13" s="7">
        <f t="shared" si="14"/>
        <v>87</v>
      </c>
      <c r="BK13" s="7">
        <f t="shared" si="14"/>
        <v>91</v>
      </c>
      <c r="BL13" s="7">
        <f t="shared" si="14"/>
        <v>93</v>
      </c>
      <c r="BM13" s="7">
        <f t="shared" si="14"/>
        <v>96</v>
      </c>
      <c r="BN13" s="7">
        <f t="shared" si="14"/>
        <v>130</v>
      </c>
      <c r="BO13" s="7">
        <f t="shared" si="14"/>
        <v>98</v>
      </c>
      <c r="BP13" s="7">
        <f t="shared" si="14"/>
        <v>101</v>
      </c>
      <c r="BQ13" s="7">
        <f t="shared" si="14"/>
        <v>82</v>
      </c>
      <c r="BR13" s="7">
        <f t="shared" si="14"/>
        <v>115</v>
      </c>
      <c r="BS13" s="7">
        <f aca="true" t="shared" si="15" ref="BS13:BX13">AA27</f>
        <v>89</v>
      </c>
      <c r="BT13" s="7">
        <f t="shared" si="15"/>
        <v>93</v>
      </c>
      <c r="BU13" s="7">
        <f t="shared" si="15"/>
        <v>130</v>
      </c>
      <c r="BV13" s="7">
        <f t="shared" si="15"/>
        <v>143</v>
      </c>
      <c r="BW13" s="7">
        <f t="shared" si="15"/>
        <v>144</v>
      </c>
      <c r="BX13" s="7">
        <f t="shared" si="15"/>
        <v>106</v>
      </c>
      <c r="BY13" s="7">
        <f>AG27</f>
        <v>140</v>
      </c>
      <c r="BZ13" s="7">
        <f>AH27</f>
        <v>99</v>
      </c>
      <c r="CA13" s="8"/>
      <c r="CB13" s="8"/>
      <c r="CC13" s="8"/>
      <c r="CD13" s="8"/>
      <c r="CE13" s="8"/>
      <c r="CF13" s="8"/>
      <c r="CG13" s="8"/>
      <c r="CH13" s="8"/>
      <c r="CI13" s="8"/>
    </row>
    <row r="14" spans="1:87" s="7" customFormat="1" ht="15" customHeight="1">
      <c r="A14" s="220" t="s">
        <v>15</v>
      </c>
      <c r="B14" s="220"/>
      <c r="C14" s="52"/>
      <c r="D14" s="54">
        <v>77</v>
      </c>
      <c r="E14" s="54">
        <v>69</v>
      </c>
      <c r="F14" s="54">
        <v>67</v>
      </c>
      <c r="G14" s="54">
        <v>74</v>
      </c>
      <c r="H14" s="54">
        <v>77</v>
      </c>
      <c r="I14" s="54">
        <v>83</v>
      </c>
      <c r="J14" s="54">
        <v>72</v>
      </c>
      <c r="K14" s="54">
        <v>54</v>
      </c>
      <c r="L14" s="54">
        <v>75</v>
      </c>
      <c r="M14" s="54">
        <v>90</v>
      </c>
      <c r="N14" s="54">
        <v>82</v>
      </c>
      <c r="O14" s="54">
        <v>88</v>
      </c>
      <c r="P14" s="54">
        <v>103</v>
      </c>
      <c r="Q14" s="54">
        <v>75</v>
      </c>
      <c r="R14" s="54">
        <v>85</v>
      </c>
      <c r="S14" s="54">
        <v>79</v>
      </c>
      <c r="T14" s="54">
        <v>68</v>
      </c>
      <c r="U14" s="54">
        <v>71</v>
      </c>
      <c r="V14" s="54">
        <v>65</v>
      </c>
      <c r="W14" s="54">
        <v>83</v>
      </c>
      <c r="X14" s="54">
        <v>77</v>
      </c>
      <c r="Y14" s="54">
        <v>67</v>
      </c>
      <c r="Z14" s="54">
        <v>62</v>
      </c>
      <c r="AA14" s="54">
        <v>55</v>
      </c>
      <c r="AB14" s="54">
        <v>76</v>
      </c>
      <c r="AC14" s="54">
        <v>96</v>
      </c>
      <c r="AD14" s="54">
        <v>121</v>
      </c>
      <c r="AE14" s="54">
        <v>98</v>
      </c>
      <c r="AF14" s="54">
        <v>87</v>
      </c>
      <c r="AG14" s="54">
        <v>91</v>
      </c>
      <c r="AH14" s="54">
        <v>74</v>
      </c>
      <c r="AI14" s="56">
        <f t="shared" si="13"/>
        <v>2441</v>
      </c>
      <c r="AK14" s="107"/>
      <c r="AL14" s="1"/>
      <c r="AM14" s="2"/>
      <c r="AN14" s="2"/>
      <c r="AO14" s="2"/>
      <c r="CA14" s="8"/>
      <c r="CB14" s="8"/>
      <c r="CC14" s="8"/>
      <c r="CD14" s="8"/>
      <c r="CE14" s="8"/>
      <c r="CF14" s="8"/>
      <c r="CG14" s="8"/>
      <c r="CH14" s="8"/>
      <c r="CI14" s="8"/>
    </row>
    <row r="15" spans="1:87" s="7" customFormat="1" ht="15" customHeight="1">
      <c r="A15" s="212" t="s">
        <v>14</v>
      </c>
      <c r="B15" s="57" t="s">
        <v>23</v>
      </c>
      <c r="C15" s="58"/>
      <c r="D15" s="60">
        <v>164</v>
      </c>
      <c r="E15" s="60">
        <v>176</v>
      </c>
      <c r="F15" s="60">
        <v>213</v>
      </c>
      <c r="G15" s="60">
        <v>189</v>
      </c>
      <c r="H15" s="60">
        <v>172</v>
      </c>
      <c r="I15" s="60">
        <v>193</v>
      </c>
      <c r="J15" s="32">
        <v>140</v>
      </c>
      <c r="K15" s="32">
        <v>178</v>
      </c>
      <c r="L15" s="32">
        <v>157</v>
      </c>
      <c r="M15" s="32">
        <v>168</v>
      </c>
      <c r="N15" s="32">
        <v>168</v>
      </c>
      <c r="O15" s="32">
        <v>183</v>
      </c>
      <c r="P15" s="32">
        <v>185</v>
      </c>
      <c r="Q15" s="32">
        <v>145</v>
      </c>
      <c r="R15" s="32">
        <v>157</v>
      </c>
      <c r="S15" s="32">
        <v>163</v>
      </c>
      <c r="T15" s="32">
        <v>154</v>
      </c>
      <c r="U15" s="32">
        <v>160</v>
      </c>
      <c r="V15" s="60">
        <v>172</v>
      </c>
      <c r="W15" s="60">
        <v>159</v>
      </c>
      <c r="X15" s="60">
        <v>111</v>
      </c>
      <c r="Y15" s="32">
        <v>147</v>
      </c>
      <c r="Z15" s="32">
        <v>130</v>
      </c>
      <c r="AA15" s="60">
        <v>107</v>
      </c>
      <c r="AB15" s="60">
        <v>136</v>
      </c>
      <c r="AC15" s="32">
        <v>173</v>
      </c>
      <c r="AD15" s="32">
        <v>211</v>
      </c>
      <c r="AE15" s="32">
        <v>227</v>
      </c>
      <c r="AF15" s="32">
        <v>227</v>
      </c>
      <c r="AG15" s="32">
        <v>216</v>
      </c>
      <c r="AH15" s="32">
        <v>182</v>
      </c>
      <c r="AI15" s="33">
        <f t="shared" si="13"/>
        <v>5263</v>
      </c>
      <c r="AK15" s="107"/>
      <c r="AL15" s="1"/>
      <c r="AM15" s="2"/>
      <c r="AN15" s="2"/>
      <c r="AO15" s="2"/>
      <c r="CA15" s="8"/>
      <c r="CB15" s="8"/>
      <c r="CC15" s="8"/>
      <c r="CD15" s="8"/>
      <c r="CE15" s="8"/>
      <c r="CF15" s="8"/>
      <c r="CG15" s="8"/>
      <c r="CH15" s="8"/>
      <c r="CI15" s="8"/>
    </row>
    <row r="16" spans="1:87" s="7" customFormat="1" ht="15" customHeight="1">
      <c r="A16" s="212"/>
      <c r="B16" s="61" t="s">
        <v>24</v>
      </c>
      <c r="C16" s="62"/>
      <c r="D16" s="28">
        <v>135</v>
      </c>
      <c r="E16" s="28">
        <v>147</v>
      </c>
      <c r="F16" s="28">
        <v>164</v>
      </c>
      <c r="G16" s="28">
        <v>152</v>
      </c>
      <c r="H16" s="28">
        <v>150</v>
      </c>
      <c r="I16" s="28">
        <v>161</v>
      </c>
      <c r="J16" s="28">
        <v>111</v>
      </c>
      <c r="K16" s="28">
        <v>154</v>
      </c>
      <c r="L16" s="28">
        <v>126</v>
      </c>
      <c r="M16" s="28">
        <v>132</v>
      </c>
      <c r="N16" s="28">
        <v>135</v>
      </c>
      <c r="O16" s="28">
        <v>158</v>
      </c>
      <c r="P16" s="28">
        <v>156</v>
      </c>
      <c r="Q16" s="28">
        <v>116</v>
      </c>
      <c r="R16" s="28">
        <v>128</v>
      </c>
      <c r="S16" s="28">
        <v>129</v>
      </c>
      <c r="T16" s="28">
        <v>124</v>
      </c>
      <c r="U16" s="28">
        <v>131</v>
      </c>
      <c r="V16" s="28">
        <v>147</v>
      </c>
      <c r="W16" s="28">
        <v>140</v>
      </c>
      <c r="X16" s="28">
        <v>102</v>
      </c>
      <c r="Y16" s="69">
        <v>133</v>
      </c>
      <c r="Z16" s="69">
        <v>107</v>
      </c>
      <c r="AA16" s="28">
        <v>107</v>
      </c>
      <c r="AB16" s="28">
        <v>136</v>
      </c>
      <c r="AC16" s="69">
        <v>173</v>
      </c>
      <c r="AD16" s="69">
        <v>183</v>
      </c>
      <c r="AE16" s="69">
        <v>201</v>
      </c>
      <c r="AF16" s="69">
        <v>182</v>
      </c>
      <c r="AG16" s="69">
        <v>181</v>
      </c>
      <c r="AH16" s="69">
        <v>155</v>
      </c>
      <c r="AI16" s="29">
        <f t="shared" si="13"/>
        <v>4456</v>
      </c>
      <c r="AK16" s="107"/>
      <c r="AL16" s="1"/>
      <c r="AM16" s="2"/>
      <c r="AN16" s="2"/>
      <c r="AO16" s="2"/>
      <c r="CA16" s="8"/>
      <c r="CB16" s="8"/>
      <c r="CC16" s="8"/>
      <c r="CD16" s="8"/>
      <c r="CE16" s="8"/>
      <c r="CF16" s="8"/>
      <c r="CG16" s="8"/>
      <c r="CH16" s="8"/>
      <c r="CI16" s="8"/>
    </row>
    <row r="17" spans="1:87" s="7" customFormat="1" ht="15" customHeight="1">
      <c r="A17" s="212" t="s">
        <v>17</v>
      </c>
      <c r="B17" s="57" t="s">
        <v>23</v>
      </c>
      <c r="C17" s="58"/>
      <c r="D17" s="60">
        <v>74</v>
      </c>
      <c r="E17" s="60">
        <v>63</v>
      </c>
      <c r="F17" s="60">
        <v>51</v>
      </c>
      <c r="G17" s="60">
        <v>72</v>
      </c>
      <c r="H17" s="60">
        <v>66</v>
      </c>
      <c r="I17" s="60">
        <v>74</v>
      </c>
      <c r="J17" s="32">
        <v>68</v>
      </c>
      <c r="K17" s="32">
        <v>73</v>
      </c>
      <c r="L17" s="32">
        <v>75</v>
      </c>
      <c r="M17" s="32">
        <v>70</v>
      </c>
      <c r="N17" s="32">
        <v>67</v>
      </c>
      <c r="O17" s="32">
        <v>56</v>
      </c>
      <c r="P17" s="32">
        <v>88</v>
      </c>
      <c r="Q17" s="32">
        <v>51</v>
      </c>
      <c r="R17" s="32">
        <v>63</v>
      </c>
      <c r="S17" s="32">
        <v>50</v>
      </c>
      <c r="T17" s="32">
        <v>47</v>
      </c>
      <c r="U17" s="32">
        <v>57</v>
      </c>
      <c r="V17" s="32">
        <v>68</v>
      </c>
      <c r="W17" s="32">
        <v>74</v>
      </c>
      <c r="X17" s="32">
        <v>61</v>
      </c>
      <c r="Y17" s="32">
        <v>62</v>
      </c>
      <c r="Z17" s="32">
        <v>65</v>
      </c>
      <c r="AA17" s="32">
        <v>32</v>
      </c>
      <c r="AB17" s="60">
        <v>58</v>
      </c>
      <c r="AC17" s="60">
        <v>75</v>
      </c>
      <c r="AD17" s="60">
        <v>104</v>
      </c>
      <c r="AE17" s="60">
        <v>74</v>
      </c>
      <c r="AF17" s="60">
        <v>48</v>
      </c>
      <c r="AG17" s="60">
        <v>75</v>
      </c>
      <c r="AH17" s="60">
        <v>50</v>
      </c>
      <c r="AI17" s="33">
        <f t="shared" si="13"/>
        <v>2011</v>
      </c>
      <c r="AK17" s="107"/>
      <c r="AL17" s="1"/>
      <c r="AM17" s="2"/>
      <c r="AN17" s="2"/>
      <c r="AO17" s="2"/>
      <c r="CA17" s="8"/>
      <c r="CB17" s="8"/>
      <c r="CC17" s="8"/>
      <c r="CD17" s="8"/>
      <c r="CE17" s="8"/>
      <c r="CF17" s="8"/>
      <c r="CG17" s="8"/>
      <c r="CH17" s="8"/>
      <c r="CI17" s="8"/>
    </row>
    <row r="18" spans="1:87" s="7" customFormat="1" ht="15" customHeight="1">
      <c r="A18" s="212"/>
      <c r="B18" s="61" t="s">
        <v>24</v>
      </c>
      <c r="C18" s="62"/>
      <c r="D18" s="28">
        <v>71</v>
      </c>
      <c r="E18" s="28">
        <v>62</v>
      </c>
      <c r="F18" s="28">
        <v>51</v>
      </c>
      <c r="G18" s="28">
        <v>71</v>
      </c>
      <c r="H18" s="28">
        <v>62</v>
      </c>
      <c r="I18" s="28">
        <v>74</v>
      </c>
      <c r="J18" s="28">
        <v>67</v>
      </c>
      <c r="K18" s="28">
        <v>71</v>
      </c>
      <c r="L18" s="28">
        <v>75</v>
      </c>
      <c r="M18" s="28">
        <v>65</v>
      </c>
      <c r="N18" s="28">
        <v>65</v>
      </c>
      <c r="O18" s="28">
        <v>56</v>
      </c>
      <c r="P18" s="28">
        <v>86</v>
      </c>
      <c r="Q18" s="28">
        <v>51</v>
      </c>
      <c r="R18" s="28">
        <v>62</v>
      </c>
      <c r="S18" s="28">
        <v>50</v>
      </c>
      <c r="T18" s="28">
        <v>47</v>
      </c>
      <c r="U18" s="28">
        <v>56</v>
      </c>
      <c r="V18" s="28">
        <v>64</v>
      </c>
      <c r="W18" s="28">
        <v>73</v>
      </c>
      <c r="X18" s="28">
        <v>60</v>
      </c>
      <c r="Y18" s="28">
        <v>61</v>
      </c>
      <c r="Z18" s="28">
        <v>64</v>
      </c>
      <c r="AA18" s="28">
        <v>32</v>
      </c>
      <c r="AB18" s="28">
        <v>58</v>
      </c>
      <c r="AC18" s="28">
        <v>75</v>
      </c>
      <c r="AD18" s="28">
        <v>102</v>
      </c>
      <c r="AE18" s="28">
        <v>71</v>
      </c>
      <c r="AF18" s="28">
        <v>47</v>
      </c>
      <c r="AG18" s="28">
        <v>75</v>
      </c>
      <c r="AH18" s="28">
        <v>49</v>
      </c>
      <c r="AI18" s="29">
        <f t="shared" si="13"/>
        <v>1973</v>
      </c>
      <c r="AK18" s="107"/>
      <c r="AL18" s="1"/>
      <c r="AM18" s="2"/>
      <c r="AN18" s="2"/>
      <c r="AO18" s="2"/>
      <c r="CA18" s="8"/>
      <c r="CB18" s="8"/>
      <c r="CC18" s="8"/>
      <c r="CD18" s="8"/>
      <c r="CE18" s="8"/>
      <c r="CF18" s="8"/>
      <c r="CG18" s="8"/>
      <c r="CH18" s="8"/>
      <c r="CI18" s="8"/>
    </row>
    <row r="19" spans="1:87" s="7" customFormat="1" ht="15" customHeight="1">
      <c r="A19" s="64" t="s">
        <v>19</v>
      </c>
      <c r="B19" s="65" t="s">
        <v>25</v>
      </c>
      <c r="C19" s="58" t="s">
        <v>23</v>
      </c>
      <c r="D19" s="32">
        <v>43</v>
      </c>
      <c r="E19" s="32">
        <v>48</v>
      </c>
      <c r="F19" s="32">
        <v>65</v>
      </c>
      <c r="G19" s="32">
        <v>53</v>
      </c>
      <c r="H19" s="32">
        <v>54</v>
      </c>
      <c r="I19" s="32">
        <v>39</v>
      </c>
      <c r="J19" s="32">
        <v>45</v>
      </c>
      <c r="K19" s="32">
        <v>57</v>
      </c>
      <c r="L19" s="32">
        <v>39</v>
      </c>
      <c r="M19" s="32">
        <v>27</v>
      </c>
      <c r="N19" s="32">
        <v>56</v>
      </c>
      <c r="O19" s="32">
        <v>53</v>
      </c>
      <c r="P19" s="32">
        <v>57</v>
      </c>
      <c r="Q19" s="32">
        <v>39</v>
      </c>
      <c r="R19" s="32">
        <v>53</v>
      </c>
      <c r="S19" s="32">
        <v>52</v>
      </c>
      <c r="T19" s="32">
        <v>44</v>
      </c>
      <c r="U19" s="32">
        <v>45</v>
      </c>
      <c r="V19" s="32">
        <v>52</v>
      </c>
      <c r="W19" s="32">
        <v>54</v>
      </c>
      <c r="X19" s="32">
        <v>42</v>
      </c>
      <c r="Y19" s="32">
        <v>34</v>
      </c>
      <c r="Z19" s="32">
        <v>44</v>
      </c>
      <c r="AA19" s="32">
        <v>50</v>
      </c>
      <c r="AB19" s="32">
        <v>51</v>
      </c>
      <c r="AC19" s="32">
        <v>53</v>
      </c>
      <c r="AD19" s="32">
        <v>53</v>
      </c>
      <c r="AE19" s="32">
        <v>57</v>
      </c>
      <c r="AF19" s="32">
        <v>45</v>
      </c>
      <c r="AG19" s="32">
        <v>74</v>
      </c>
      <c r="AH19" s="32">
        <v>50</v>
      </c>
      <c r="AI19" s="33">
        <f t="shared" si="13"/>
        <v>1528</v>
      </c>
      <c r="AK19" s="107"/>
      <c r="AL19" s="1"/>
      <c r="AM19" s="2"/>
      <c r="AN19" s="2"/>
      <c r="AO19" s="2"/>
      <c r="CA19" s="8"/>
      <c r="CB19" s="8"/>
      <c r="CC19" s="8"/>
      <c r="CD19" s="8"/>
      <c r="CE19" s="8"/>
      <c r="CF19" s="8"/>
      <c r="CG19" s="8"/>
      <c r="CH19" s="8"/>
      <c r="CI19" s="8"/>
    </row>
    <row r="20" spans="1:87" s="7" customFormat="1" ht="15" customHeight="1">
      <c r="A20" s="67"/>
      <c r="B20" s="61"/>
      <c r="C20" s="62" t="s">
        <v>24</v>
      </c>
      <c r="D20" s="69">
        <v>43</v>
      </c>
      <c r="E20" s="69">
        <v>48</v>
      </c>
      <c r="F20" s="69">
        <v>65</v>
      </c>
      <c r="G20" s="69">
        <v>53</v>
      </c>
      <c r="H20" s="69">
        <v>53</v>
      </c>
      <c r="I20" s="28">
        <v>39</v>
      </c>
      <c r="J20" s="28">
        <v>44</v>
      </c>
      <c r="K20" s="28">
        <v>57</v>
      </c>
      <c r="L20" s="28">
        <v>38</v>
      </c>
      <c r="M20" s="28">
        <v>27</v>
      </c>
      <c r="N20" s="28">
        <v>53</v>
      </c>
      <c r="O20" s="28">
        <v>49</v>
      </c>
      <c r="P20" s="28">
        <v>56</v>
      </c>
      <c r="Q20" s="28">
        <v>39</v>
      </c>
      <c r="R20" s="28">
        <v>50</v>
      </c>
      <c r="S20" s="28">
        <v>51</v>
      </c>
      <c r="T20" s="69">
        <v>44</v>
      </c>
      <c r="U20" s="69">
        <v>45</v>
      </c>
      <c r="V20" s="69">
        <v>52</v>
      </c>
      <c r="W20" s="69">
        <v>54</v>
      </c>
      <c r="X20" s="69">
        <v>42</v>
      </c>
      <c r="Y20" s="145">
        <v>33</v>
      </c>
      <c r="Z20" s="69">
        <v>42</v>
      </c>
      <c r="AA20" s="69">
        <v>50</v>
      </c>
      <c r="AB20" s="145">
        <v>51</v>
      </c>
      <c r="AC20" s="69">
        <v>56</v>
      </c>
      <c r="AD20" s="69">
        <v>53</v>
      </c>
      <c r="AE20" s="69">
        <v>57</v>
      </c>
      <c r="AF20" s="69">
        <v>43</v>
      </c>
      <c r="AG20" s="69">
        <v>73</v>
      </c>
      <c r="AH20" s="69">
        <v>49</v>
      </c>
      <c r="AI20" s="70">
        <f t="shared" si="13"/>
        <v>1509</v>
      </c>
      <c r="AK20" s="107"/>
      <c r="AL20" s="1"/>
      <c r="AM20" s="2"/>
      <c r="AN20" s="2"/>
      <c r="AO20" s="2"/>
      <c r="CA20" s="8"/>
      <c r="CB20" s="8"/>
      <c r="CC20" s="8"/>
      <c r="CD20" s="8"/>
      <c r="CE20" s="8"/>
      <c r="CF20" s="8"/>
      <c r="CG20" s="8"/>
      <c r="CH20" s="8"/>
      <c r="CI20" s="8"/>
    </row>
    <row r="21" spans="1:87" s="7" customFormat="1" ht="15" customHeight="1">
      <c r="A21" s="67"/>
      <c r="B21" s="72" t="s">
        <v>26</v>
      </c>
      <c r="C21" s="73"/>
      <c r="D21" s="54" t="s">
        <v>18</v>
      </c>
      <c r="E21" s="54" t="s">
        <v>18</v>
      </c>
      <c r="F21" s="54" t="s">
        <v>18</v>
      </c>
      <c r="G21" s="54" t="s">
        <v>18</v>
      </c>
      <c r="H21" s="54" t="s">
        <v>18</v>
      </c>
      <c r="I21" s="54">
        <v>2</v>
      </c>
      <c r="J21" s="54">
        <v>1</v>
      </c>
      <c r="K21" s="54" t="s">
        <v>18</v>
      </c>
      <c r="L21" s="54" t="s">
        <v>18</v>
      </c>
      <c r="M21" s="54" t="s">
        <v>18</v>
      </c>
      <c r="N21" s="54" t="s">
        <v>18</v>
      </c>
      <c r="O21" s="54" t="s">
        <v>18</v>
      </c>
      <c r="P21" s="54" t="s">
        <v>18</v>
      </c>
      <c r="Q21" s="54" t="s">
        <v>18</v>
      </c>
      <c r="R21" s="54" t="s">
        <v>18</v>
      </c>
      <c r="S21" s="54">
        <v>1</v>
      </c>
      <c r="T21" s="54" t="s">
        <v>18</v>
      </c>
      <c r="U21" s="54" t="s">
        <v>18</v>
      </c>
      <c r="V21" s="54" t="s">
        <v>18</v>
      </c>
      <c r="W21" s="54" t="s">
        <v>18</v>
      </c>
      <c r="X21" s="54" t="s">
        <v>18</v>
      </c>
      <c r="Y21" s="54" t="s">
        <v>18</v>
      </c>
      <c r="Z21" s="54">
        <v>1</v>
      </c>
      <c r="AA21" s="54" t="s">
        <v>18</v>
      </c>
      <c r="AB21" s="54" t="s">
        <v>18</v>
      </c>
      <c r="AC21" s="54" t="s">
        <v>18</v>
      </c>
      <c r="AD21" s="54" t="s">
        <v>18</v>
      </c>
      <c r="AE21" s="54">
        <v>1</v>
      </c>
      <c r="AF21" s="54" t="s">
        <v>18</v>
      </c>
      <c r="AG21" s="54" t="s">
        <v>18</v>
      </c>
      <c r="AH21" s="54" t="s">
        <v>18</v>
      </c>
      <c r="AI21" s="56">
        <f t="shared" si="13"/>
        <v>6</v>
      </c>
      <c r="AK21" s="107"/>
      <c r="AL21" s="1"/>
      <c r="AM21" s="2"/>
      <c r="AN21" s="2"/>
      <c r="AO21" s="107"/>
      <c r="CA21" s="8"/>
      <c r="CB21" s="8"/>
      <c r="CC21" s="8"/>
      <c r="CD21" s="8"/>
      <c r="CE21" s="8"/>
      <c r="CF21" s="8"/>
      <c r="CG21" s="8"/>
      <c r="CH21" s="8"/>
      <c r="CI21" s="8"/>
    </row>
    <row r="22" spans="1:87" s="7" customFormat="1" ht="15" customHeight="1">
      <c r="A22" s="67"/>
      <c r="B22" s="74" t="s">
        <v>27</v>
      </c>
      <c r="C22" s="75" t="s">
        <v>23</v>
      </c>
      <c r="D22" s="77">
        <v>90</v>
      </c>
      <c r="E22" s="77">
        <v>109</v>
      </c>
      <c r="F22" s="77">
        <v>102</v>
      </c>
      <c r="G22" s="77">
        <v>129</v>
      </c>
      <c r="H22" s="77">
        <v>103</v>
      </c>
      <c r="I22" s="32">
        <v>143</v>
      </c>
      <c r="J22" s="32">
        <v>125</v>
      </c>
      <c r="K22" s="32">
        <v>92</v>
      </c>
      <c r="L22" s="32">
        <v>107</v>
      </c>
      <c r="M22" s="32">
        <v>92</v>
      </c>
      <c r="N22" s="32">
        <v>113</v>
      </c>
      <c r="O22" s="32">
        <v>94</v>
      </c>
      <c r="P22" s="32">
        <v>145</v>
      </c>
      <c r="Q22" s="32">
        <v>108</v>
      </c>
      <c r="R22" s="32">
        <v>113</v>
      </c>
      <c r="S22" s="77">
        <v>115</v>
      </c>
      <c r="T22" s="77">
        <v>114</v>
      </c>
      <c r="U22" s="77">
        <v>109</v>
      </c>
      <c r="V22" s="77">
        <v>116</v>
      </c>
      <c r="W22" s="77">
        <v>141</v>
      </c>
      <c r="X22" s="77">
        <v>118</v>
      </c>
      <c r="Y22" s="32">
        <v>106</v>
      </c>
      <c r="Z22" s="32">
        <v>129</v>
      </c>
      <c r="AA22" s="32">
        <v>68</v>
      </c>
      <c r="AB22" s="32">
        <v>86</v>
      </c>
      <c r="AC22" s="77">
        <v>94</v>
      </c>
      <c r="AD22" s="77">
        <v>216</v>
      </c>
      <c r="AE22" s="77">
        <v>188</v>
      </c>
      <c r="AF22" s="77">
        <v>184</v>
      </c>
      <c r="AG22" s="77">
        <v>187</v>
      </c>
      <c r="AH22" s="77">
        <v>104</v>
      </c>
      <c r="AI22" s="78">
        <f t="shared" si="13"/>
        <v>3740</v>
      </c>
      <c r="AK22" s="107"/>
      <c r="AL22" s="1"/>
      <c r="AM22" s="2"/>
      <c r="AN22" s="2"/>
      <c r="CA22" s="8"/>
      <c r="CB22" s="8"/>
      <c r="CC22" s="8"/>
      <c r="CD22" s="8"/>
      <c r="CE22" s="8"/>
      <c r="CF22" s="8"/>
      <c r="CG22" s="8"/>
      <c r="CH22" s="8"/>
      <c r="CI22" s="8"/>
    </row>
    <row r="23" spans="1:87" s="7" customFormat="1" ht="15" customHeight="1">
      <c r="A23" s="67"/>
      <c r="B23" s="61"/>
      <c r="C23" s="81" t="s">
        <v>24</v>
      </c>
      <c r="D23" s="28">
        <v>90</v>
      </c>
      <c r="E23" s="28">
        <v>108</v>
      </c>
      <c r="F23" s="28">
        <v>102</v>
      </c>
      <c r="G23" s="28">
        <v>128</v>
      </c>
      <c r="H23" s="28">
        <v>103</v>
      </c>
      <c r="I23" s="28">
        <v>143</v>
      </c>
      <c r="J23" s="28">
        <v>125</v>
      </c>
      <c r="K23" s="28">
        <v>90</v>
      </c>
      <c r="L23" s="28">
        <v>106</v>
      </c>
      <c r="M23" s="28">
        <v>92</v>
      </c>
      <c r="N23" s="28">
        <v>113</v>
      </c>
      <c r="O23" s="28">
        <v>94</v>
      </c>
      <c r="P23" s="28">
        <v>145</v>
      </c>
      <c r="Q23" s="28">
        <v>106</v>
      </c>
      <c r="R23" s="28">
        <v>113</v>
      </c>
      <c r="S23" s="69">
        <v>115</v>
      </c>
      <c r="T23" s="69">
        <v>114</v>
      </c>
      <c r="U23" s="69">
        <v>108</v>
      </c>
      <c r="V23" s="69">
        <v>115</v>
      </c>
      <c r="W23" s="69">
        <v>141</v>
      </c>
      <c r="X23" s="69">
        <v>118</v>
      </c>
      <c r="Y23" s="69">
        <v>105</v>
      </c>
      <c r="Z23" s="69">
        <v>129</v>
      </c>
      <c r="AA23" s="69">
        <v>85</v>
      </c>
      <c r="AB23" s="69">
        <v>97</v>
      </c>
      <c r="AC23" s="69">
        <v>114</v>
      </c>
      <c r="AD23" s="69">
        <v>214</v>
      </c>
      <c r="AE23" s="69">
        <v>187</v>
      </c>
      <c r="AF23" s="69">
        <v>183</v>
      </c>
      <c r="AG23" s="69">
        <v>187</v>
      </c>
      <c r="AH23" s="69">
        <v>104</v>
      </c>
      <c r="AI23" s="29">
        <f t="shared" si="13"/>
        <v>3774</v>
      </c>
      <c r="AK23" s="107"/>
      <c r="AL23" s="107"/>
      <c r="AM23" s="107"/>
      <c r="AN23" s="107"/>
      <c r="AO23" s="2"/>
      <c r="CA23" s="8"/>
      <c r="CB23" s="8"/>
      <c r="CC23" s="8"/>
      <c r="CD23" s="8"/>
      <c r="CE23" s="8"/>
      <c r="CF23" s="8"/>
      <c r="CG23" s="8"/>
      <c r="CH23" s="8"/>
      <c r="CI23" s="8"/>
    </row>
    <row r="24" spans="1:87" s="7" customFormat="1" ht="15" customHeight="1">
      <c r="A24" s="67"/>
      <c r="B24" s="74" t="s">
        <v>28</v>
      </c>
      <c r="C24" s="81"/>
      <c r="D24" s="77">
        <v>17</v>
      </c>
      <c r="E24" s="77">
        <v>25</v>
      </c>
      <c r="F24" s="77">
        <v>30</v>
      </c>
      <c r="G24" s="77">
        <v>19</v>
      </c>
      <c r="H24" s="77">
        <v>29</v>
      </c>
      <c r="I24" s="77">
        <v>27</v>
      </c>
      <c r="J24" s="77">
        <v>26</v>
      </c>
      <c r="K24" s="77">
        <v>23</v>
      </c>
      <c r="L24" s="77">
        <v>38</v>
      </c>
      <c r="M24" s="77">
        <v>25</v>
      </c>
      <c r="N24" s="77">
        <v>21</v>
      </c>
      <c r="O24" s="77">
        <v>28</v>
      </c>
      <c r="P24" s="77">
        <v>33</v>
      </c>
      <c r="Q24" s="77">
        <v>29</v>
      </c>
      <c r="R24" s="77">
        <v>27</v>
      </c>
      <c r="S24" s="77">
        <v>17</v>
      </c>
      <c r="T24" s="77">
        <v>28</v>
      </c>
      <c r="U24" s="77">
        <v>28</v>
      </c>
      <c r="V24" s="77">
        <v>25</v>
      </c>
      <c r="W24" s="77">
        <v>27</v>
      </c>
      <c r="X24" s="77">
        <v>35</v>
      </c>
      <c r="Y24" s="54">
        <v>33</v>
      </c>
      <c r="Z24" s="54">
        <v>22</v>
      </c>
      <c r="AA24" s="54">
        <v>12</v>
      </c>
      <c r="AB24" s="77">
        <v>17</v>
      </c>
      <c r="AC24" s="77">
        <v>34</v>
      </c>
      <c r="AD24" s="77">
        <v>34</v>
      </c>
      <c r="AE24" s="77">
        <v>26</v>
      </c>
      <c r="AF24" s="77">
        <v>32</v>
      </c>
      <c r="AG24" s="77">
        <v>31</v>
      </c>
      <c r="AH24" s="77">
        <v>18</v>
      </c>
      <c r="AI24" s="83">
        <f t="shared" si="13"/>
        <v>816</v>
      </c>
      <c r="AK24" s="107"/>
      <c r="AL24" s="107"/>
      <c r="AM24" s="107"/>
      <c r="AO24" s="2"/>
      <c r="CA24" s="8"/>
      <c r="CB24" s="8"/>
      <c r="CC24" s="8"/>
      <c r="CD24" s="8"/>
      <c r="CE24" s="8"/>
      <c r="CF24" s="8"/>
      <c r="CG24" s="8"/>
      <c r="CH24" s="8"/>
      <c r="CI24" s="8"/>
    </row>
    <row r="25" spans="1:87" s="7" customFormat="1" ht="15" customHeight="1">
      <c r="A25" s="84" t="s">
        <v>21</v>
      </c>
      <c r="B25" s="57" t="s">
        <v>29</v>
      </c>
      <c r="C25" s="58"/>
      <c r="D25" s="60">
        <v>4</v>
      </c>
      <c r="E25" s="60">
        <v>1</v>
      </c>
      <c r="F25" s="60">
        <v>5</v>
      </c>
      <c r="G25" s="60">
        <v>6</v>
      </c>
      <c r="H25" s="60">
        <v>1</v>
      </c>
      <c r="I25" s="60">
        <v>3</v>
      </c>
      <c r="J25" s="60">
        <v>3</v>
      </c>
      <c r="K25" s="60">
        <v>1</v>
      </c>
      <c r="L25" s="60">
        <v>6</v>
      </c>
      <c r="M25" s="60">
        <v>6</v>
      </c>
      <c r="N25" s="60">
        <v>4</v>
      </c>
      <c r="O25" s="60">
        <v>3</v>
      </c>
      <c r="P25" s="60">
        <v>5</v>
      </c>
      <c r="Q25" s="60">
        <v>5</v>
      </c>
      <c r="R25" s="60">
        <v>4</v>
      </c>
      <c r="S25" s="60">
        <v>6</v>
      </c>
      <c r="T25" s="60">
        <v>6</v>
      </c>
      <c r="U25" s="60">
        <v>0</v>
      </c>
      <c r="V25" s="60">
        <v>4</v>
      </c>
      <c r="W25" s="60">
        <v>5</v>
      </c>
      <c r="X25" s="60">
        <v>3</v>
      </c>
      <c r="Y25" s="32">
        <v>4</v>
      </c>
      <c r="Z25" s="32">
        <v>3</v>
      </c>
      <c r="AA25" s="32">
        <v>3</v>
      </c>
      <c r="AB25" s="60">
        <v>1</v>
      </c>
      <c r="AC25" s="60">
        <v>1</v>
      </c>
      <c r="AD25" s="60">
        <v>6</v>
      </c>
      <c r="AE25" s="60">
        <v>4</v>
      </c>
      <c r="AF25" s="60">
        <v>6</v>
      </c>
      <c r="AG25" s="60">
        <v>5</v>
      </c>
      <c r="AH25" s="60">
        <v>0</v>
      </c>
      <c r="AI25" s="33">
        <f t="shared" si="13"/>
        <v>114</v>
      </c>
      <c r="AK25" s="2"/>
      <c r="AO25" s="2"/>
      <c r="CA25" s="8"/>
      <c r="CB25" s="8"/>
      <c r="CC25" s="8"/>
      <c r="CD25" s="8"/>
      <c r="CE25" s="8"/>
      <c r="CF25" s="8"/>
      <c r="CG25" s="8"/>
      <c r="CH25" s="8"/>
      <c r="CI25" s="8"/>
    </row>
    <row r="26" spans="1:87" s="7" customFormat="1" ht="15" customHeight="1">
      <c r="A26" s="153"/>
      <c r="B26" s="117" t="s">
        <v>30</v>
      </c>
      <c r="C26" s="62"/>
      <c r="D26" s="28">
        <v>40</v>
      </c>
      <c r="E26" s="28">
        <v>20</v>
      </c>
      <c r="F26" s="28">
        <v>18</v>
      </c>
      <c r="G26" s="28">
        <v>28</v>
      </c>
      <c r="H26" s="28">
        <v>22</v>
      </c>
      <c r="I26" s="28">
        <v>22</v>
      </c>
      <c r="J26" s="28">
        <v>44</v>
      </c>
      <c r="K26" s="28">
        <v>33</v>
      </c>
      <c r="L26" s="28">
        <v>22</v>
      </c>
      <c r="M26" s="28">
        <v>35</v>
      </c>
      <c r="N26" s="28">
        <v>28</v>
      </c>
      <c r="O26" s="28">
        <v>29</v>
      </c>
      <c r="P26" s="28">
        <v>49</v>
      </c>
      <c r="Q26" s="28">
        <v>41</v>
      </c>
      <c r="R26" s="28">
        <v>37</v>
      </c>
      <c r="S26" s="28">
        <v>31</v>
      </c>
      <c r="T26" s="28">
        <v>28</v>
      </c>
      <c r="U26" s="28">
        <v>23</v>
      </c>
      <c r="V26" s="28">
        <v>19</v>
      </c>
      <c r="W26" s="28">
        <v>32</v>
      </c>
      <c r="X26" s="28">
        <v>23</v>
      </c>
      <c r="Y26" s="69">
        <v>24</v>
      </c>
      <c r="Z26" s="69">
        <v>28</v>
      </c>
      <c r="AA26" s="69">
        <v>19</v>
      </c>
      <c r="AB26" s="28">
        <v>21</v>
      </c>
      <c r="AC26" s="28">
        <v>27</v>
      </c>
      <c r="AD26" s="28">
        <v>42</v>
      </c>
      <c r="AE26" s="28">
        <v>38</v>
      </c>
      <c r="AF26" s="28">
        <v>38</v>
      </c>
      <c r="AG26" s="28">
        <v>32</v>
      </c>
      <c r="AH26" s="28">
        <v>24</v>
      </c>
      <c r="AI26" s="29">
        <f t="shared" si="13"/>
        <v>917</v>
      </c>
      <c r="AK26" s="2"/>
      <c r="CA26" s="8"/>
      <c r="CB26" s="8"/>
      <c r="CC26" s="8"/>
      <c r="CD26" s="8"/>
      <c r="CE26" s="8"/>
      <c r="CF26" s="8"/>
      <c r="CG26" s="8"/>
      <c r="CH26" s="8"/>
      <c r="CI26" s="8"/>
    </row>
    <row r="27" spans="1:87" s="7" customFormat="1" ht="15" customHeight="1">
      <c r="A27" s="89" t="s">
        <v>22</v>
      </c>
      <c r="B27" s="90"/>
      <c r="C27" s="91"/>
      <c r="D27" s="60">
        <v>101</v>
      </c>
      <c r="E27" s="60">
        <v>110</v>
      </c>
      <c r="F27" s="60">
        <v>102</v>
      </c>
      <c r="G27" s="60">
        <v>107</v>
      </c>
      <c r="H27" s="60">
        <v>134</v>
      </c>
      <c r="I27" s="60">
        <v>104</v>
      </c>
      <c r="J27" s="60">
        <v>106</v>
      </c>
      <c r="K27" s="60">
        <v>82</v>
      </c>
      <c r="L27" s="60">
        <v>82</v>
      </c>
      <c r="M27" s="60">
        <v>112</v>
      </c>
      <c r="N27" s="60">
        <v>86</v>
      </c>
      <c r="O27" s="60">
        <v>129</v>
      </c>
      <c r="P27" s="60">
        <v>90</v>
      </c>
      <c r="Q27" s="60">
        <v>79</v>
      </c>
      <c r="R27" s="60">
        <v>87</v>
      </c>
      <c r="S27" s="60">
        <v>91</v>
      </c>
      <c r="T27" s="60">
        <v>93</v>
      </c>
      <c r="U27" s="60">
        <v>96</v>
      </c>
      <c r="V27" s="60">
        <v>130</v>
      </c>
      <c r="W27" s="60">
        <v>98</v>
      </c>
      <c r="X27" s="60">
        <v>101</v>
      </c>
      <c r="Y27" s="54">
        <v>82</v>
      </c>
      <c r="Z27" s="54">
        <v>115</v>
      </c>
      <c r="AA27" s="54">
        <v>89</v>
      </c>
      <c r="AB27" s="60">
        <v>93</v>
      </c>
      <c r="AC27" s="60">
        <v>130</v>
      </c>
      <c r="AD27" s="60">
        <v>143</v>
      </c>
      <c r="AE27" s="60">
        <v>144</v>
      </c>
      <c r="AF27" s="60">
        <v>106</v>
      </c>
      <c r="AG27" s="60">
        <v>140</v>
      </c>
      <c r="AH27" s="60">
        <v>99</v>
      </c>
      <c r="AI27" s="94">
        <f t="shared" si="13"/>
        <v>3261</v>
      </c>
      <c r="AK27" s="2"/>
      <c r="AL27" s="2"/>
      <c r="AM27" s="2"/>
      <c r="AN27" s="2"/>
      <c r="AO27" s="2"/>
      <c r="AP27" s="2"/>
      <c r="AQ27" s="2"/>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
      <c r="AL28" s="2"/>
      <c r="AM28" s="2"/>
      <c r="AN28" s="2"/>
      <c r="AO28" s="2"/>
      <c r="AP28" s="2"/>
      <c r="AQ28" s="2"/>
      <c r="CA28" s="8"/>
      <c r="CB28" s="8"/>
      <c r="CC28" s="8"/>
      <c r="CD28" s="8"/>
      <c r="CE28" s="8"/>
      <c r="CF28" s="8"/>
      <c r="CG28" s="8"/>
      <c r="CH28" s="8"/>
      <c r="CI28" s="8"/>
    </row>
    <row r="29" spans="1:87" s="7" customFormat="1" ht="15" customHeight="1">
      <c r="A29" s="156" t="s">
        <v>32</v>
      </c>
      <c r="B29" s="99" t="s">
        <v>9</v>
      </c>
      <c r="C29" s="100"/>
      <c r="D29" s="5" t="s">
        <v>18</v>
      </c>
      <c r="E29" s="22" t="s">
        <v>18</v>
      </c>
      <c r="F29" s="5" t="s">
        <v>18</v>
      </c>
      <c r="G29" s="5">
        <v>3</v>
      </c>
      <c r="H29" s="22">
        <v>1</v>
      </c>
      <c r="I29" s="5" t="s">
        <v>18</v>
      </c>
      <c r="J29" s="5" t="s">
        <v>18</v>
      </c>
      <c r="K29" s="5" t="s">
        <v>18</v>
      </c>
      <c r="L29" s="5">
        <v>1</v>
      </c>
      <c r="M29" s="5" t="s">
        <v>18</v>
      </c>
      <c r="N29" s="5">
        <v>1</v>
      </c>
      <c r="O29" s="22">
        <v>2</v>
      </c>
      <c r="P29" s="5" t="s">
        <v>18</v>
      </c>
      <c r="Q29" s="5">
        <v>1</v>
      </c>
      <c r="R29" s="5" t="s">
        <v>18</v>
      </c>
      <c r="S29" s="5" t="s">
        <v>18</v>
      </c>
      <c r="T29" s="5" t="s">
        <v>18</v>
      </c>
      <c r="U29" s="5" t="s">
        <v>18</v>
      </c>
      <c r="V29" s="5">
        <v>2</v>
      </c>
      <c r="W29" s="5" t="s">
        <v>18</v>
      </c>
      <c r="X29" s="22">
        <v>1</v>
      </c>
      <c r="Y29" s="5" t="s">
        <v>18</v>
      </c>
      <c r="Z29" s="5">
        <v>2</v>
      </c>
      <c r="AA29" s="5">
        <v>2</v>
      </c>
      <c r="AB29" s="5">
        <v>3</v>
      </c>
      <c r="AC29" s="5">
        <v>2</v>
      </c>
      <c r="AD29" s="5" t="s">
        <v>18</v>
      </c>
      <c r="AE29" s="5">
        <v>2</v>
      </c>
      <c r="AF29" s="5">
        <v>2</v>
      </c>
      <c r="AG29" s="5" t="s">
        <v>18</v>
      </c>
      <c r="AH29" s="5">
        <v>1</v>
      </c>
      <c r="AI29" s="213">
        <f>SUM(D29:AH34)</f>
        <v>49</v>
      </c>
      <c r="AK29" s="2"/>
      <c r="AL29" s="2"/>
      <c r="AM29" s="2"/>
      <c r="AO29" s="2"/>
      <c r="AP29" s="2"/>
      <c r="AQ29" s="2"/>
      <c r="CA29" s="8"/>
      <c r="CB29" s="8"/>
      <c r="CC29" s="8"/>
      <c r="CD29" s="8"/>
      <c r="CE29" s="8"/>
      <c r="CF29" s="8"/>
      <c r="CG29" s="8"/>
      <c r="CH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104" t="s">
        <v>18</v>
      </c>
      <c r="AI30" s="213"/>
      <c r="AK30" s="2"/>
      <c r="AL30" s="2"/>
      <c r="AM30" s="2"/>
      <c r="AO30" s="2"/>
      <c r="AP30" s="2"/>
      <c r="AQ30" s="2"/>
      <c r="CA30" s="8"/>
      <c r="CB30" s="8"/>
      <c r="CC30" s="8"/>
      <c r="CD30" s="8"/>
      <c r="CE30" s="8"/>
      <c r="CF30" s="8"/>
      <c r="CG30" s="8"/>
      <c r="CH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104" t="s">
        <v>18</v>
      </c>
      <c r="L31" s="104" t="s">
        <v>18</v>
      </c>
      <c r="M31" s="104" t="s">
        <v>18</v>
      </c>
      <c r="N31" s="104" t="s">
        <v>18</v>
      </c>
      <c r="O31" s="104" t="s">
        <v>18</v>
      </c>
      <c r="P31" s="104" t="s">
        <v>18</v>
      </c>
      <c r="Q31" s="104" t="s">
        <v>18</v>
      </c>
      <c r="R31" s="104" t="s">
        <v>18</v>
      </c>
      <c r="S31" s="104" t="s">
        <v>18</v>
      </c>
      <c r="T31" s="77">
        <v>2</v>
      </c>
      <c r="U31" s="77">
        <v>1</v>
      </c>
      <c r="V31" s="104" t="s">
        <v>18</v>
      </c>
      <c r="W31" s="104" t="s">
        <v>18</v>
      </c>
      <c r="X31" s="104" t="s">
        <v>18</v>
      </c>
      <c r="Y31" s="104" t="s">
        <v>18</v>
      </c>
      <c r="Z31" s="104" t="s">
        <v>18</v>
      </c>
      <c r="AA31" s="104" t="s">
        <v>18</v>
      </c>
      <c r="AB31" s="104" t="s">
        <v>18</v>
      </c>
      <c r="AC31" s="104" t="s">
        <v>18</v>
      </c>
      <c r="AD31" s="104" t="s">
        <v>18</v>
      </c>
      <c r="AE31" s="104" t="s">
        <v>18</v>
      </c>
      <c r="AF31" s="104" t="s">
        <v>18</v>
      </c>
      <c r="AG31" s="104" t="s">
        <v>18</v>
      </c>
      <c r="AH31" s="77">
        <v>1</v>
      </c>
      <c r="AI31" s="213"/>
      <c r="AK31" s="2"/>
      <c r="AL31" s="2"/>
      <c r="AM31" s="2"/>
      <c r="AO31" s="2"/>
      <c r="AP31" s="2"/>
      <c r="AQ31" s="2"/>
      <c r="AR31" s="107"/>
      <c r="AS31" s="107"/>
      <c r="CA31" s="8"/>
      <c r="CB31" s="8"/>
      <c r="CC31" s="8"/>
      <c r="CD31" s="8"/>
      <c r="CE31" s="8"/>
      <c r="CF31" s="8"/>
      <c r="CG31" s="8"/>
      <c r="CH31" s="8"/>
      <c r="CI31" s="8"/>
    </row>
    <row r="32" spans="1:87"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v>1</v>
      </c>
      <c r="U32" s="77">
        <v>2</v>
      </c>
      <c r="V32" s="77">
        <v>2</v>
      </c>
      <c r="W32" s="77" t="s">
        <v>18</v>
      </c>
      <c r="X32" s="77" t="s">
        <v>18</v>
      </c>
      <c r="Y32" s="77" t="s">
        <v>18</v>
      </c>
      <c r="Z32" s="77" t="s">
        <v>18</v>
      </c>
      <c r="AA32" s="77" t="s">
        <v>18</v>
      </c>
      <c r="AB32" s="77" t="s">
        <v>18</v>
      </c>
      <c r="AC32" s="77">
        <v>1</v>
      </c>
      <c r="AD32" s="77" t="s">
        <v>18</v>
      </c>
      <c r="AE32" s="77" t="s">
        <v>18</v>
      </c>
      <c r="AF32" s="77" t="s">
        <v>18</v>
      </c>
      <c r="AG32" s="77" t="s">
        <v>18</v>
      </c>
      <c r="AH32" s="104" t="s">
        <v>18</v>
      </c>
      <c r="AI32" s="213"/>
      <c r="AK32" s="2"/>
      <c r="AL32" s="2"/>
      <c r="AM32" s="2"/>
      <c r="AN32" s="2"/>
      <c r="AO32" s="2"/>
      <c r="AP32" s="2"/>
      <c r="AQ32" s="2"/>
      <c r="AR32" s="107"/>
      <c r="AS32" s="107"/>
      <c r="CA32" s="8"/>
      <c r="CB32" s="8"/>
      <c r="CC32" s="8"/>
      <c r="CD32" s="8"/>
      <c r="CE32" s="8"/>
      <c r="CF32" s="8"/>
      <c r="CG32" s="8"/>
      <c r="CH32" s="8"/>
      <c r="CI32" s="8"/>
    </row>
    <row r="33" spans="1:87" s="7" customFormat="1" ht="15" customHeight="1">
      <c r="A33" s="157"/>
      <c r="B33" s="103" t="s">
        <v>19</v>
      </c>
      <c r="C33" s="75"/>
      <c r="D33" s="104">
        <v>2</v>
      </c>
      <c r="E33" s="77">
        <v>1</v>
      </c>
      <c r="F33" s="104" t="s">
        <v>18</v>
      </c>
      <c r="G33" s="104" t="s">
        <v>18</v>
      </c>
      <c r="H33" s="104">
        <v>1</v>
      </c>
      <c r="I33" s="104" t="s">
        <v>18</v>
      </c>
      <c r="J33" s="104" t="s">
        <v>18</v>
      </c>
      <c r="K33" s="104" t="s">
        <v>18</v>
      </c>
      <c r="L33" s="104">
        <v>1</v>
      </c>
      <c r="M33" s="104" t="s">
        <v>18</v>
      </c>
      <c r="N33" s="104" t="s">
        <v>18</v>
      </c>
      <c r="O33" s="104" t="s">
        <v>18</v>
      </c>
      <c r="P33" s="104" t="s">
        <v>18</v>
      </c>
      <c r="Q33" s="104" t="s">
        <v>18</v>
      </c>
      <c r="R33" s="104" t="s">
        <v>18</v>
      </c>
      <c r="S33" s="104" t="s">
        <v>18</v>
      </c>
      <c r="T33" s="77">
        <v>1</v>
      </c>
      <c r="U33" s="77">
        <v>1</v>
      </c>
      <c r="V33" s="77" t="s">
        <v>18</v>
      </c>
      <c r="W33" s="104" t="s">
        <v>18</v>
      </c>
      <c r="X33" s="104" t="s">
        <v>18</v>
      </c>
      <c r="Y33" s="104" t="s">
        <v>18</v>
      </c>
      <c r="Z33" s="77">
        <v>1</v>
      </c>
      <c r="AA33" s="77" t="s">
        <v>18</v>
      </c>
      <c r="AB33" s="77">
        <v>1</v>
      </c>
      <c r="AC33" s="77" t="s">
        <v>18</v>
      </c>
      <c r="AD33" s="104" t="s">
        <v>18</v>
      </c>
      <c r="AE33" s="104" t="s">
        <v>18</v>
      </c>
      <c r="AF33" s="104" t="s">
        <v>18</v>
      </c>
      <c r="AG33" s="104" t="s">
        <v>18</v>
      </c>
      <c r="AH33" s="77" t="s">
        <v>18</v>
      </c>
      <c r="AI33" s="213"/>
      <c r="AK33" s="2"/>
      <c r="AL33" s="2"/>
      <c r="AM33" s="2"/>
      <c r="AO33" s="2"/>
      <c r="AP33" s="2"/>
      <c r="AQ33" s="2"/>
      <c r="CA33" s="8"/>
      <c r="CB33" s="8"/>
      <c r="CC33" s="8"/>
      <c r="CD33" s="8"/>
      <c r="CE33" s="8"/>
      <c r="CF33" s="8"/>
      <c r="CG33" s="8"/>
      <c r="CH33" s="8"/>
      <c r="CI33" s="8"/>
    </row>
    <row r="34" spans="1:87" s="7" customFormat="1" ht="15" customHeight="1" thickBot="1">
      <c r="A34" s="163"/>
      <c r="B34" s="117" t="s">
        <v>22</v>
      </c>
      <c r="C34" s="81"/>
      <c r="D34" s="104" t="s">
        <v>18</v>
      </c>
      <c r="E34" s="77" t="s">
        <v>18</v>
      </c>
      <c r="F34" s="104">
        <v>1</v>
      </c>
      <c r="G34" s="104" t="s">
        <v>18</v>
      </c>
      <c r="H34" s="104" t="s">
        <v>18</v>
      </c>
      <c r="I34" s="104" t="s">
        <v>18</v>
      </c>
      <c r="J34" s="104" t="s">
        <v>18</v>
      </c>
      <c r="K34" s="104" t="s">
        <v>18</v>
      </c>
      <c r="L34" s="104" t="s">
        <v>18</v>
      </c>
      <c r="M34" s="104">
        <v>1</v>
      </c>
      <c r="N34" s="104" t="s">
        <v>18</v>
      </c>
      <c r="O34" s="104">
        <v>2</v>
      </c>
      <c r="P34" s="104" t="s">
        <v>18</v>
      </c>
      <c r="Q34" s="104" t="s">
        <v>18</v>
      </c>
      <c r="R34" s="104" t="s">
        <v>18</v>
      </c>
      <c r="S34" s="104" t="s">
        <v>18</v>
      </c>
      <c r="T34" s="104" t="s">
        <v>18</v>
      </c>
      <c r="U34" s="104" t="s">
        <v>18</v>
      </c>
      <c r="V34" s="77" t="s">
        <v>18</v>
      </c>
      <c r="W34" s="104" t="s">
        <v>18</v>
      </c>
      <c r="X34" s="104" t="s">
        <v>18</v>
      </c>
      <c r="Y34" s="104" t="s">
        <v>18</v>
      </c>
      <c r="Z34" s="77" t="s">
        <v>18</v>
      </c>
      <c r="AA34" s="104" t="s">
        <v>18</v>
      </c>
      <c r="AB34" s="104" t="s">
        <v>18</v>
      </c>
      <c r="AC34" s="77" t="s">
        <v>18</v>
      </c>
      <c r="AD34" s="104" t="s">
        <v>18</v>
      </c>
      <c r="AE34" s="77" t="s">
        <v>18</v>
      </c>
      <c r="AF34" s="104" t="s">
        <v>18</v>
      </c>
      <c r="AG34" s="104" t="s">
        <v>18</v>
      </c>
      <c r="AH34" s="104" t="s">
        <v>18</v>
      </c>
      <c r="AI34" s="213"/>
      <c r="AK34" s="2"/>
      <c r="AL34" s="2"/>
      <c r="AM34" s="2"/>
      <c r="AO34" s="2"/>
      <c r="AP34" s="2"/>
      <c r="AQ34" s="2"/>
      <c r="CA34" s="8"/>
      <c r="CB34" s="8"/>
      <c r="CC34" s="8"/>
      <c r="CD34" s="8"/>
      <c r="CE34" s="8"/>
      <c r="CF34" s="8"/>
      <c r="CG34" s="8"/>
      <c r="CH34" s="8"/>
      <c r="CI34" s="8"/>
    </row>
    <row r="35" spans="1:87" s="7" customFormat="1" ht="15" customHeight="1" thickBot="1">
      <c r="A35" s="156" t="s">
        <v>32</v>
      </c>
      <c r="B35" s="99" t="s">
        <v>9</v>
      </c>
      <c r="C35" s="100"/>
      <c r="D35" s="22">
        <v>1</v>
      </c>
      <c r="E35" s="5">
        <v>1</v>
      </c>
      <c r="F35" s="22">
        <v>2</v>
      </c>
      <c r="G35" s="5">
        <v>2</v>
      </c>
      <c r="H35" s="22">
        <v>2</v>
      </c>
      <c r="I35" s="5">
        <v>2</v>
      </c>
      <c r="J35" s="5" t="s">
        <v>18</v>
      </c>
      <c r="K35" s="5">
        <v>2</v>
      </c>
      <c r="L35" s="5" t="s">
        <v>18</v>
      </c>
      <c r="M35" s="5" t="s">
        <v>18</v>
      </c>
      <c r="N35" s="5" t="s">
        <v>18</v>
      </c>
      <c r="O35" s="5">
        <v>4</v>
      </c>
      <c r="P35" s="22">
        <v>1</v>
      </c>
      <c r="Q35" s="5" t="s">
        <v>18</v>
      </c>
      <c r="R35" s="5" t="s">
        <v>18</v>
      </c>
      <c r="S35" s="5" t="s">
        <v>18</v>
      </c>
      <c r="T35" s="5" t="s">
        <v>18</v>
      </c>
      <c r="U35" s="5" t="s">
        <v>18</v>
      </c>
      <c r="V35" s="5">
        <v>3</v>
      </c>
      <c r="W35" s="5" t="s">
        <v>18</v>
      </c>
      <c r="X35" s="5">
        <v>2</v>
      </c>
      <c r="Y35" s="5" t="s">
        <v>18</v>
      </c>
      <c r="Z35" s="22">
        <v>2</v>
      </c>
      <c r="AA35" s="22">
        <v>1</v>
      </c>
      <c r="AB35" s="5">
        <v>5</v>
      </c>
      <c r="AC35" s="22">
        <v>1</v>
      </c>
      <c r="AD35" s="22">
        <v>1</v>
      </c>
      <c r="AE35" s="5" t="s">
        <v>18</v>
      </c>
      <c r="AF35" s="5" t="s">
        <v>18</v>
      </c>
      <c r="AG35" s="5" t="s">
        <v>18</v>
      </c>
      <c r="AH35" s="5" t="s">
        <v>18</v>
      </c>
      <c r="AI35" s="213">
        <f>SUM(D35:AH40)</f>
        <v>82</v>
      </c>
      <c r="AK35" s="2"/>
      <c r="AL35" s="2"/>
      <c r="AM35" s="2"/>
      <c r="AO35" s="2"/>
      <c r="AP35" s="2"/>
      <c r="AQ35" s="2"/>
      <c r="BY35" s="8"/>
      <c r="BZ35" s="8"/>
      <c r="CA35" s="8"/>
      <c r="CB35" s="8"/>
      <c r="CC35" s="8"/>
      <c r="CD35" s="8"/>
      <c r="CE35" s="8"/>
      <c r="CF35" s="8"/>
      <c r="CG35" s="8"/>
      <c r="CH35" s="8"/>
      <c r="CI35" s="8"/>
    </row>
    <row r="36" spans="1:87" s="7" customFormat="1" ht="15" customHeight="1" thickBot="1">
      <c r="A36" s="157" t="s">
        <v>33</v>
      </c>
      <c r="B36" s="103" t="s">
        <v>15</v>
      </c>
      <c r="C36" s="75"/>
      <c r="D36" s="104" t="s">
        <v>18</v>
      </c>
      <c r="E36" s="104" t="s">
        <v>18</v>
      </c>
      <c r="F36" s="104" t="s">
        <v>18</v>
      </c>
      <c r="G36" s="104" t="s">
        <v>18</v>
      </c>
      <c r="H36" s="104" t="s">
        <v>18</v>
      </c>
      <c r="I36" s="104" t="s">
        <v>18</v>
      </c>
      <c r="J36" s="104">
        <v>1</v>
      </c>
      <c r="K36" s="104">
        <v>1</v>
      </c>
      <c r="L36" s="104" t="s">
        <v>18</v>
      </c>
      <c r="M36" s="104" t="s">
        <v>18</v>
      </c>
      <c r="N36" s="104" t="s">
        <v>18</v>
      </c>
      <c r="O36" s="104" t="s">
        <v>18</v>
      </c>
      <c r="P36" s="104">
        <v>1</v>
      </c>
      <c r="Q36" s="104">
        <v>3</v>
      </c>
      <c r="R36" s="104" t="s">
        <v>18</v>
      </c>
      <c r="S36" s="104" t="s">
        <v>18</v>
      </c>
      <c r="T36" s="104">
        <v>1</v>
      </c>
      <c r="U36" s="104" t="s">
        <v>18</v>
      </c>
      <c r="V36" s="104" t="s">
        <v>18</v>
      </c>
      <c r="W36" s="104" t="s">
        <v>18</v>
      </c>
      <c r="X36" s="104" t="s">
        <v>18</v>
      </c>
      <c r="Y36" s="104" t="s">
        <v>18</v>
      </c>
      <c r="Z36" s="104" t="s">
        <v>18</v>
      </c>
      <c r="AA36" s="104">
        <v>1</v>
      </c>
      <c r="AB36" s="104">
        <v>1</v>
      </c>
      <c r="AC36" s="104">
        <v>1</v>
      </c>
      <c r="AD36" s="77">
        <v>1</v>
      </c>
      <c r="AE36" s="77" t="s">
        <v>18</v>
      </c>
      <c r="AF36" s="77" t="s">
        <v>18</v>
      </c>
      <c r="AG36" s="77" t="s">
        <v>18</v>
      </c>
      <c r="AH36" s="77" t="s">
        <v>18</v>
      </c>
      <c r="AI36" s="213"/>
      <c r="AK36" s="2"/>
      <c r="AL36" s="2"/>
      <c r="AM36" s="2"/>
      <c r="AN36" s="2"/>
      <c r="AO36" s="2"/>
      <c r="AP36" s="2"/>
      <c r="AQ36" s="2"/>
      <c r="BY36" s="8"/>
      <c r="BZ36" s="8"/>
      <c r="CA36" s="8"/>
      <c r="CB36" s="8"/>
      <c r="CC36" s="8"/>
      <c r="CD36" s="8"/>
      <c r="CE36" s="8"/>
      <c r="CF36" s="8"/>
      <c r="CG36" s="8"/>
      <c r="CH36" s="8"/>
      <c r="CI36" s="8"/>
    </row>
    <row r="37" spans="1:87" s="7" customFormat="1" ht="15" customHeight="1" thickBot="1">
      <c r="A37" s="157" t="s">
        <v>36</v>
      </c>
      <c r="B37" s="103" t="s">
        <v>14</v>
      </c>
      <c r="C37" s="75"/>
      <c r="D37" s="77" t="s">
        <v>18</v>
      </c>
      <c r="E37" s="104" t="s">
        <v>18</v>
      </c>
      <c r="F37" s="104" t="s">
        <v>18</v>
      </c>
      <c r="G37" s="104" t="s">
        <v>18</v>
      </c>
      <c r="H37" s="104" t="s">
        <v>18</v>
      </c>
      <c r="I37" s="77" t="s">
        <v>18</v>
      </c>
      <c r="J37" s="104" t="s">
        <v>18</v>
      </c>
      <c r="K37" s="77" t="s">
        <v>18</v>
      </c>
      <c r="L37" s="77" t="s">
        <v>18</v>
      </c>
      <c r="M37" s="77" t="s">
        <v>18</v>
      </c>
      <c r="N37" s="77" t="s">
        <v>18</v>
      </c>
      <c r="O37" s="77" t="s">
        <v>18</v>
      </c>
      <c r="P37" s="77" t="s">
        <v>18</v>
      </c>
      <c r="Q37" s="77" t="s">
        <v>18</v>
      </c>
      <c r="R37" s="77" t="s">
        <v>18</v>
      </c>
      <c r="S37" s="104" t="s">
        <v>18</v>
      </c>
      <c r="T37" s="104" t="s">
        <v>18</v>
      </c>
      <c r="U37" s="77" t="s">
        <v>18</v>
      </c>
      <c r="V37" s="104" t="s">
        <v>18</v>
      </c>
      <c r="W37" s="104" t="s">
        <v>18</v>
      </c>
      <c r="X37" s="104" t="s">
        <v>18</v>
      </c>
      <c r="Y37" s="77" t="s">
        <v>18</v>
      </c>
      <c r="Z37" s="77" t="s">
        <v>18</v>
      </c>
      <c r="AA37" s="104" t="s">
        <v>18</v>
      </c>
      <c r="AB37" s="104" t="s">
        <v>18</v>
      </c>
      <c r="AC37" s="104" t="s">
        <v>18</v>
      </c>
      <c r="AD37" s="104" t="s">
        <v>18</v>
      </c>
      <c r="AE37" s="104" t="s">
        <v>18</v>
      </c>
      <c r="AF37" s="104" t="s">
        <v>18</v>
      </c>
      <c r="AG37" s="104" t="s">
        <v>18</v>
      </c>
      <c r="AH37" s="104" t="s">
        <v>18</v>
      </c>
      <c r="AI37" s="213"/>
      <c r="AK37" s="2"/>
      <c r="BY37" s="8"/>
      <c r="BZ37" s="8"/>
      <c r="CA37" s="8"/>
      <c r="CB37" s="8"/>
      <c r="CC37" s="8"/>
      <c r="CD37" s="8"/>
      <c r="CE37" s="8"/>
      <c r="CF37" s="8"/>
      <c r="CG37" s="8"/>
      <c r="CH37" s="8"/>
      <c r="CI37" s="8"/>
    </row>
    <row r="38" spans="1:87" s="7" customFormat="1" ht="15" customHeight="1" thickBot="1">
      <c r="A38" s="157" t="s">
        <v>37</v>
      </c>
      <c r="B38" s="103" t="s">
        <v>17</v>
      </c>
      <c r="C38" s="75"/>
      <c r="D38" s="77" t="s">
        <v>18</v>
      </c>
      <c r="E38" s="77">
        <v>1</v>
      </c>
      <c r="F38" s="77" t="s">
        <v>18</v>
      </c>
      <c r="G38" s="77" t="s">
        <v>18</v>
      </c>
      <c r="H38" s="77" t="s">
        <v>18</v>
      </c>
      <c r="I38" s="77">
        <v>2</v>
      </c>
      <c r="J38" s="77" t="s">
        <v>18</v>
      </c>
      <c r="K38" s="77" t="s">
        <v>18</v>
      </c>
      <c r="L38" s="77" t="s">
        <v>18</v>
      </c>
      <c r="M38" s="77">
        <v>2</v>
      </c>
      <c r="N38" s="104" t="s">
        <v>18</v>
      </c>
      <c r="O38" s="104" t="s">
        <v>18</v>
      </c>
      <c r="P38" s="104" t="s">
        <v>18</v>
      </c>
      <c r="Q38" s="104">
        <v>1</v>
      </c>
      <c r="R38" s="104">
        <v>1</v>
      </c>
      <c r="S38" s="77" t="s">
        <v>18</v>
      </c>
      <c r="T38" s="77" t="s">
        <v>18</v>
      </c>
      <c r="U38" s="77" t="s">
        <v>18</v>
      </c>
      <c r="V38" s="104" t="s">
        <v>18</v>
      </c>
      <c r="W38" s="77" t="s">
        <v>18</v>
      </c>
      <c r="X38" s="104">
        <v>1</v>
      </c>
      <c r="Y38" s="77">
        <v>1</v>
      </c>
      <c r="Z38" s="77">
        <v>2</v>
      </c>
      <c r="AA38" s="77">
        <v>1</v>
      </c>
      <c r="AB38" s="104" t="s">
        <v>18</v>
      </c>
      <c r="AC38" s="77" t="s">
        <v>18</v>
      </c>
      <c r="AD38" s="77">
        <v>2</v>
      </c>
      <c r="AE38" s="77">
        <v>3</v>
      </c>
      <c r="AF38" s="77">
        <v>1</v>
      </c>
      <c r="AG38" s="77">
        <v>2</v>
      </c>
      <c r="AH38" s="77" t="s">
        <v>18</v>
      </c>
      <c r="AI38" s="213"/>
      <c r="AK38" s="2"/>
      <c r="BY38" s="8"/>
      <c r="BZ38" s="8"/>
      <c r="CA38" s="8"/>
      <c r="CB38" s="8"/>
      <c r="CC38" s="8"/>
      <c r="CD38" s="8"/>
      <c r="CE38" s="8"/>
      <c r="CF38" s="8"/>
      <c r="CG38" s="8"/>
      <c r="CH38" s="8"/>
      <c r="CI38" s="8"/>
    </row>
    <row r="39" spans="1:87" s="7" customFormat="1" ht="15" customHeight="1" thickBot="1">
      <c r="A39" s="157"/>
      <c r="B39" s="103" t="s">
        <v>19</v>
      </c>
      <c r="C39" s="75"/>
      <c r="D39" s="77">
        <v>1</v>
      </c>
      <c r="E39" s="77" t="s">
        <v>18</v>
      </c>
      <c r="F39" s="77" t="s">
        <v>18</v>
      </c>
      <c r="G39" s="77">
        <v>1</v>
      </c>
      <c r="H39" s="104">
        <v>2</v>
      </c>
      <c r="I39" s="77" t="s">
        <v>18</v>
      </c>
      <c r="J39" s="77" t="s">
        <v>18</v>
      </c>
      <c r="K39" s="77">
        <v>1</v>
      </c>
      <c r="L39" s="77" t="s">
        <v>18</v>
      </c>
      <c r="M39" s="77" t="s">
        <v>18</v>
      </c>
      <c r="N39" s="77" t="s">
        <v>18</v>
      </c>
      <c r="O39" s="77" t="s">
        <v>18</v>
      </c>
      <c r="P39" s="77" t="s">
        <v>18</v>
      </c>
      <c r="Q39" s="77" t="s">
        <v>18</v>
      </c>
      <c r="R39" s="77" t="s">
        <v>18</v>
      </c>
      <c r="S39" s="104" t="s">
        <v>18</v>
      </c>
      <c r="T39" s="104" t="s">
        <v>18</v>
      </c>
      <c r="U39" s="77">
        <v>1</v>
      </c>
      <c r="V39" s="104">
        <v>1</v>
      </c>
      <c r="W39" s="104" t="s">
        <v>18</v>
      </c>
      <c r="X39" s="77">
        <v>2</v>
      </c>
      <c r="Y39" s="104" t="s">
        <v>18</v>
      </c>
      <c r="Z39" s="77">
        <v>2</v>
      </c>
      <c r="AA39" s="77">
        <v>2</v>
      </c>
      <c r="AB39" s="77" t="s">
        <v>18</v>
      </c>
      <c r="AC39" s="104" t="s">
        <v>18</v>
      </c>
      <c r="AD39" s="77">
        <v>1</v>
      </c>
      <c r="AE39" s="77">
        <v>1</v>
      </c>
      <c r="AF39" s="104" t="s">
        <v>18</v>
      </c>
      <c r="AG39" s="104" t="s">
        <v>18</v>
      </c>
      <c r="AH39" s="77">
        <v>2</v>
      </c>
      <c r="AI39" s="213"/>
      <c r="AK39" s="2"/>
      <c r="BY39" s="8"/>
      <c r="BZ39" s="8"/>
      <c r="CA39" s="8"/>
      <c r="CB39" s="8"/>
      <c r="CC39" s="8"/>
      <c r="CD39" s="8"/>
      <c r="CE39" s="8"/>
      <c r="CF39" s="8"/>
      <c r="CG39" s="8"/>
      <c r="CH39" s="8"/>
      <c r="CI39" s="8"/>
    </row>
    <row r="40" spans="1:87" s="7" customFormat="1" ht="15" customHeight="1" thickBot="1">
      <c r="A40" s="163"/>
      <c r="B40" s="117" t="s">
        <v>22</v>
      </c>
      <c r="C40" s="81"/>
      <c r="D40" s="77" t="s">
        <v>18</v>
      </c>
      <c r="E40" s="77" t="s">
        <v>18</v>
      </c>
      <c r="F40" s="77" t="s">
        <v>18</v>
      </c>
      <c r="G40" s="77" t="s">
        <v>18</v>
      </c>
      <c r="H40" s="77" t="s">
        <v>18</v>
      </c>
      <c r="I40" s="77" t="s">
        <v>18</v>
      </c>
      <c r="J40" s="77" t="s">
        <v>18</v>
      </c>
      <c r="K40" s="77" t="s">
        <v>18</v>
      </c>
      <c r="L40" s="77" t="s">
        <v>18</v>
      </c>
      <c r="M40" s="77" t="s">
        <v>18</v>
      </c>
      <c r="N40" s="77">
        <v>1</v>
      </c>
      <c r="O40" s="77" t="s">
        <v>18</v>
      </c>
      <c r="P40" s="77" t="s">
        <v>18</v>
      </c>
      <c r="Q40" s="77" t="s">
        <v>18</v>
      </c>
      <c r="R40" s="77" t="s">
        <v>18</v>
      </c>
      <c r="S40" s="104" t="s">
        <v>18</v>
      </c>
      <c r="T40" s="104" t="s">
        <v>18</v>
      </c>
      <c r="U40" s="77" t="s">
        <v>18</v>
      </c>
      <c r="V40" s="77">
        <v>1</v>
      </c>
      <c r="W40" s="104" t="s">
        <v>18</v>
      </c>
      <c r="X40" s="77" t="s">
        <v>18</v>
      </c>
      <c r="Y40" s="104" t="s">
        <v>18</v>
      </c>
      <c r="Z40" s="77" t="s">
        <v>18</v>
      </c>
      <c r="AA40" s="104" t="s">
        <v>18</v>
      </c>
      <c r="AB40" s="104" t="s">
        <v>18</v>
      </c>
      <c r="AC40" s="77" t="s">
        <v>18</v>
      </c>
      <c r="AD40" s="77" t="s">
        <v>18</v>
      </c>
      <c r="AE40" s="104" t="s">
        <v>18</v>
      </c>
      <c r="AF40" s="104" t="s">
        <v>18</v>
      </c>
      <c r="AG40" s="104" t="s">
        <v>18</v>
      </c>
      <c r="AH40" s="104" t="s">
        <v>18</v>
      </c>
      <c r="AI40" s="213"/>
      <c r="AK40" s="2"/>
      <c r="BY40" s="8"/>
      <c r="BZ40" s="8"/>
      <c r="CA40" s="8"/>
      <c r="CB40" s="8"/>
      <c r="CC40" s="8"/>
      <c r="CD40" s="8"/>
      <c r="CE40" s="8"/>
      <c r="CF40" s="8"/>
      <c r="CG40" s="8"/>
      <c r="CH40" s="8"/>
      <c r="CI40" s="8"/>
    </row>
    <row r="41" spans="1:87" s="7" customFormat="1" ht="15" customHeight="1">
      <c r="A41" s="156" t="s">
        <v>32</v>
      </c>
      <c r="B41" s="99" t="s">
        <v>9</v>
      </c>
      <c r="C41" s="100"/>
      <c r="D41" s="5">
        <v>8</v>
      </c>
      <c r="E41" s="5">
        <v>5</v>
      </c>
      <c r="F41" s="5">
        <v>5</v>
      </c>
      <c r="G41" s="5">
        <v>8</v>
      </c>
      <c r="H41" s="5">
        <v>4</v>
      </c>
      <c r="I41" s="5">
        <v>8</v>
      </c>
      <c r="J41" s="5">
        <v>9</v>
      </c>
      <c r="K41" s="5">
        <v>6</v>
      </c>
      <c r="L41" s="5">
        <v>7</v>
      </c>
      <c r="M41" s="5">
        <v>7</v>
      </c>
      <c r="N41" s="5">
        <v>10</v>
      </c>
      <c r="O41" s="5">
        <v>4</v>
      </c>
      <c r="P41" s="5">
        <v>5</v>
      </c>
      <c r="Q41" s="5">
        <v>6</v>
      </c>
      <c r="R41" s="5">
        <v>6</v>
      </c>
      <c r="S41" s="5">
        <v>4</v>
      </c>
      <c r="T41" s="5">
        <v>6</v>
      </c>
      <c r="U41" s="5">
        <v>13</v>
      </c>
      <c r="V41" s="5">
        <v>12</v>
      </c>
      <c r="W41" s="5">
        <v>6</v>
      </c>
      <c r="X41" s="5">
        <v>7</v>
      </c>
      <c r="Y41" s="5">
        <v>9</v>
      </c>
      <c r="Z41" s="5">
        <v>9</v>
      </c>
      <c r="AA41" s="5">
        <v>4</v>
      </c>
      <c r="AB41" s="5">
        <v>6</v>
      </c>
      <c r="AC41" s="5">
        <v>9</v>
      </c>
      <c r="AD41" s="5">
        <v>6</v>
      </c>
      <c r="AE41" s="5">
        <v>5</v>
      </c>
      <c r="AF41" s="5">
        <v>4</v>
      </c>
      <c r="AG41" s="5">
        <v>10</v>
      </c>
      <c r="AH41" s="5">
        <v>7</v>
      </c>
      <c r="AI41" s="214">
        <f>SUM(D41:AH46)</f>
        <v>404</v>
      </c>
      <c r="AK41" s="2"/>
      <c r="BY41" s="8"/>
      <c r="BZ41" s="8"/>
      <c r="CA41" s="8"/>
      <c r="CB41" s="8"/>
      <c r="CC41" s="8"/>
      <c r="CD41" s="8"/>
      <c r="CE41" s="8"/>
      <c r="CF41" s="8"/>
      <c r="CG41" s="8"/>
      <c r="CH41" s="8"/>
      <c r="CI41" s="8"/>
    </row>
    <row r="42" spans="1:87" s="7" customFormat="1" ht="15" customHeight="1">
      <c r="A42" s="157" t="s">
        <v>38</v>
      </c>
      <c r="B42" s="103" t="s">
        <v>15</v>
      </c>
      <c r="C42" s="75"/>
      <c r="D42" s="77" t="s">
        <v>18</v>
      </c>
      <c r="E42" s="104" t="s">
        <v>18</v>
      </c>
      <c r="F42" s="104" t="s">
        <v>18</v>
      </c>
      <c r="G42" s="104" t="s">
        <v>18</v>
      </c>
      <c r="H42" s="104" t="s">
        <v>18</v>
      </c>
      <c r="I42" s="104" t="s">
        <v>18</v>
      </c>
      <c r="J42" s="104" t="s">
        <v>18</v>
      </c>
      <c r="K42" s="104" t="s">
        <v>18</v>
      </c>
      <c r="L42" s="104">
        <v>1</v>
      </c>
      <c r="M42" s="104" t="s">
        <v>18</v>
      </c>
      <c r="N42" s="104">
        <v>1</v>
      </c>
      <c r="O42" s="104" t="s">
        <v>18</v>
      </c>
      <c r="P42" s="104" t="s">
        <v>18</v>
      </c>
      <c r="Q42" s="104" t="s">
        <v>18</v>
      </c>
      <c r="R42" s="104" t="s">
        <v>18</v>
      </c>
      <c r="S42" s="104" t="s">
        <v>18</v>
      </c>
      <c r="T42" s="104" t="s">
        <v>18</v>
      </c>
      <c r="U42" s="104">
        <v>1</v>
      </c>
      <c r="V42" s="104">
        <v>1</v>
      </c>
      <c r="W42" s="104" t="s">
        <v>18</v>
      </c>
      <c r="X42" s="104" t="s">
        <v>18</v>
      </c>
      <c r="Y42" s="77">
        <v>1</v>
      </c>
      <c r="Z42" s="104" t="s">
        <v>18</v>
      </c>
      <c r="AA42" s="104" t="s">
        <v>18</v>
      </c>
      <c r="AB42" s="104" t="s">
        <v>18</v>
      </c>
      <c r="AC42" s="104" t="s">
        <v>18</v>
      </c>
      <c r="AD42" s="104" t="s">
        <v>18</v>
      </c>
      <c r="AE42" s="77">
        <v>1</v>
      </c>
      <c r="AF42" s="104" t="s">
        <v>18</v>
      </c>
      <c r="AG42" s="104" t="s">
        <v>18</v>
      </c>
      <c r="AH42" s="104" t="s">
        <v>18</v>
      </c>
      <c r="AI42" s="214"/>
      <c r="AK42" s="2"/>
      <c r="BY42" s="8"/>
      <c r="BZ42" s="8"/>
      <c r="CA42" s="8"/>
      <c r="CB42" s="8"/>
      <c r="CC42" s="8"/>
      <c r="CD42" s="8"/>
      <c r="CE42" s="8"/>
      <c r="CF42" s="8"/>
      <c r="CG42" s="8"/>
      <c r="CH42" s="8"/>
      <c r="CI42" s="8"/>
    </row>
    <row r="43" spans="1:87" s="7" customFormat="1" ht="15" customHeight="1">
      <c r="A43" s="157" t="s">
        <v>39</v>
      </c>
      <c r="B43" s="103" t="s">
        <v>14</v>
      </c>
      <c r="C43" s="75"/>
      <c r="D43" s="77">
        <v>2</v>
      </c>
      <c r="E43" s="104" t="s">
        <v>18</v>
      </c>
      <c r="F43" s="104" t="s">
        <v>18</v>
      </c>
      <c r="G43" s="77">
        <v>1</v>
      </c>
      <c r="H43" s="77">
        <v>1</v>
      </c>
      <c r="I43" s="77" t="s">
        <v>18</v>
      </c>
      <c r="J43" s="77">
        <v>1</v>
      </c>
      <c r="K43" s="77">
        <v>2</v>
      </c>
      <c r="L43" s="77" t="s">
        <v>18</v>
      </c>
      <c r="M43" s="77">
        <v>1</v>
      </c>
      <c r="N43" s="77" t="s">
        <v>18</v>
      </c>
      <c r="O43" s="77" t="s">
        <v>18</v>
      </c>
      <c r="P43" s="77">
        <v>1</v>
      </c>
      <c r="Q43" s="77">
        <v>1</v>
      </c>
      <c r="R43" s="104" t="s">
        <v>18</v>
      </c>
      <c r="S43" s="77" t="s">
        <v>18</v>
      </c>
      <c r="T43" s="77" t="s">
        <v>18</v>
      </c>
      <c r="U43" s="77" t="s">
        <v>18</v>
      </c>
      <c r="V43" s="104">
        <v>1</v>
      </c>
      <c r="W43" s="77" t="s">
        <v>18</v>
      </c>
      <c r="X43" s="104" t="s">
        <v>18</v>
      </c>
      <c r="Y43" s="104" t="s">
        <v>18</v>
      </c>
      <c r="Z43" s="104" t="s">
        <v>18</v>
      </c>
      <c r="AA43" s="104">
        <v>1</v>
      </c>
      <c r="AB43" s="104" t="s">
        <v>18</v>
      </c>
      <c r="AC43" s="104" t="s">
        <v>18</v>
      </c>
      <c r="AD43" s="77">
        <v>1</v>
      </c>
      <c r="AE43" s="77">
        <v>1</v>
      </c>
      <c r="AF43" s="104" t="s">
        <v>18</v>
      </c>
      <c r="AG43" s="104" t="s">
        <v>18</v>
      </c>
      <c r="AH43" s="77">
        <v>2</v>
      </c>
      <c r="AI43" s="214"/>
      <c r="AK43" s="2"/>
      <c r="BY43" s="8"/>
      <c r="BZ43" s="8"/>
      <c r="CA43" s="8"/>
      <c r="CB43" s="8"/>
      <c r="CC43" s="8"/>
      <c r="CD43" s="8"/>
      <c r="CE43" s="8"/>
      <c r="CF43" s="8"/>
      <c r="CG43" s="8"/>
      <c r="CH43" s="8"/>
      <c r="CI43" s="8"/>
    </row>
    <row r="44" spans="1:87" s="7" customFormat="1" ht="15" customHeight="1">
      <c r="A44" s="157" t="s">
        <v>40</v>
      </c>
      <c r="B44" s="103" t="s">
        <v>17</v>
      </c>
      <c r="C44" s="75"/>
      <c r="D44" s="77">
        <v>5</v>
      </c>
      <c r="E44" s="77">
        <v>3</v>
      </c>
      <c r="F44" s="77">
        <v>2</v>
      </c>
      <c r="G44" s="77">
        <v>2</v>
      </c>
      <c r="H44" s="77" t="s">
        <v>18</v>
      </c>
      <c r="I44" s="77">
        <v>3</v>
      </c>
      <c r="J44" s="77" t="s">
        <v>18</v>
      </c>
      <c r="K44" s="77">
        <v>1</v>
      </c>
      <c r="L44" s="77">
        <v>2</v>
      </c>
      <c r="M44" s="77">
        <v>2</v>
      </c>
      <c r="N44" s="77" t="s">
        <v>18</v>
      </c>
      <c r="O44" s="77">
        <v>2</v>
      </c>
      <c r="P44" s="77">
        <v>1</v>
      </c>
      <c r="Q44" s="77">
        <v>2</v>
      </c>
      <c r="R44" s="77">
        <v>1</v>
      </c>
      <c r="S44" s="77">
        <v>2</v>
      </c>
      <c r="T44" s="77">
        <v>1</v>
      </c>
      <c r="U44" s="104">
        <v>2</v>
      </c>
      <c r="V44" s="104">
        <v>1</v>
      </c>
      <c r="W44" s="104" t="s">
        <v>18</v>
      </c>
      <c r="X44" s="104" t="s">
        <v>18</v>
      </c>
      <c r="Y44" s="77">
        <v>2</v>
      </c>
      <c r="Z44" s="104">
        <v>2</v>
      </c>
      <c r="AA44" s="77">
        <v>1</v>
      </c>
      <c r="AB44" s="77" t="s">
        <v>18</v>
      </c>
      <c r="AC44" s="77" t="s">
        <v>18</v>
      </c>
      <c r="AD44" s="77">
        <v>6</v>
      </c>
      <c r="AE44" s="77">
        <v>4</v>
      </c>
      <c r="AF44" s="77">
        <v>3</v>
      </c>
      <c r="AG44" s="77">
        <v>1</v>
      </c>
      <c r="AH44" s="104" t="s">
        <v>18</v>
      </c>
      <c r="AI44" s="214"/>
      <c r="AK44" s="2"/>
      <c r="BY44" s="8"/>
      <c r="BZ44" s="8"/>
      <c r="CA44" s="8"/>
      <c r="CB44" s="8"/>
      <c r="CC44" s="8"/>
      <c r="CD44" s="8"/>
      <c r="CE44" s="8"/>
      <c r="CF44" s="8"/>
      <c r="CG44" s="8"/>
      <c r="CH44" s="8"/>
      <c r="CI44" s="8"/>
    </row>
    <row r="45" spans="1:87" s="7" customFormat="1" ht="15" customHeight="1" thickBot="1">
      <c r="A45" s="157"/>
      <c r="B45" s="103" t="s">
        <v>19</v>
      </c>
      <c r="C45" s="75"/>
      <c r="D45" s="77">
        <v>1</v>
      </c>
      <c r="E45" s="77">
        <v>8</v>
      </c>
      <c r="F45" s="77">
        <v>3</v>
      </c>
      <c r="G45" s="77">
        <v>3</v>
      </c>
      <c r="H45" s="77">
        <v>1</v>
      </c>
      <c r="I45" s="77">
        <v>3</v>
      </c>
      <c r="J45" s="77">
        <v>2</v>
      </c>
      <c r="K45" s="77">
        <v>3</v>
      </c>
      <c r="L45" s="77">
        <v>6</v>
      </c>
      <c r="M45" s="77">
        <v>1</v>
      </c>
      <c r="N45" s="77">
        <v>2</v>
      </c>
      <c r="O45" s="77">
        <v>3</v>
      </c>
      <c r="P45" s="77">
        <v>3</v>
      </c>
      <c r="Q45" s="77">
        <v>3</v>
      </c>
      <c r="R45" s="77">
        <v>2</v>
      </c>
      <c r="S45" s="104">
        <v>4</v>
      </c>
      <c r="T45" s="104">
        <v>4</v>
      </c>
      <c r="U45" s="77">
        <v>3</v>
      </c>
      <c r="V45" s="77">
        <v>5</v>
      </c>
      <c r="W45" s="77">
        <v>6</v>
      </c>
      <c r="X45" s="77">
        <v>4</v>
      </c>
      <c r="Y45" s="77">
        <v>6</v>
      </c>
      <c r="Z45" s="104">
        <v>9</v>
      </c>
      <c r="AA45" s="104">
        <v>3</v>
      </c>
      <c r="AB45" s="104">
        <v>1</v>
      </c>
      <c r="AC45" s="77">
        <v>4</v>
      </c>
      <c r="AD45" s="77">
        <v>1</v>
      </c>
      <c r="AE45" s="77">
        <v>1</v>
      </c>
      <c r="AF45" s="77">
        <v>3</v>
      </c>
      <c r="AG45" s="77">
        <v>3</v>
      </c>
      <c r="AH45" s="77">
        <v>2</v>
      </c>
      <c r="AI45" s="214"/>
      <c r="AK45" s="2"/>
      <c r="BY45" s="8"/>
      <c r="BZ45" s="8"/>
      <c r="CA45" s="8"/>
      <c r="CB45" s="8"/>
      <c r="CC45" s="8"/>
      <c r="CD45" s="8"/>
      <c r="CE45" s="8"/>
      <c r="CF45" s="8"/>
      <c r="CG45" s="8"/>
      <c r="CH45" s="8"/>
      <c r="CI45" s="8"/>
    </row>
    <row r="46" spans="1:87" s="7" customFormat="1" ht="15" customHeight="1" thickBot="1">
      <c r="A46" s="157"/>
      <c r="B46" s="117" t="s">
        <v>22</v>
      </c>
      <c r="C46" s="81"/>
      <c r="D46" s="77">
        <v>3</v>
      </c>
      <c r="E46" s="77" t="s">
        <v>18</v>
      </c>
      <c r="F46" s="77" t="s">
        <v>18</v>
      </c>
      <c r="G46" s="77" t="s">
        <v>18</v>
      </c>
      <c r="H46" s="77" t="s">
        <v>18</v>
      </c>
      <c r="I46" s="77" t="s">
        <v>18</v>
      </c>
      <c r="J46" s="77">
        <v>4</v>
      </c>
      <c r="K46" s="77" t="s">
        <v>18</v>
      </c>
      <c r="L46" s="77" t="s">
        <v>18</v>
      </c>
      <c r="M46" s="77" t="s">
        <v>18</v>
      </c>
      <c r="N46" s="77" t="s">
        <v>18</v>
      </c>
      <c r="O46" s="77" t="s">
        <v>18</v>
      </c>
      <c r="P46" s="77" t="s">
        <v>18</v>
      </c>
      <c r="Q46" s="77" t="s">
        <v>18</v>
      </c>
      <c r="R46" s="77" t="s">
        <v>18</v>
      </c>
      <c r="S46" s="77">
        <v>1</v>
      </c>
      <c r="T46" s="77">
        <v>2</v>
      </c>
      <c r="U46" s="77" t="s">
        <v>18</v>
      </c>
      <c r="V46" s="77" t="s">
        <v>18</v>
      </c>
      <c r="W46" s="104" t="s">
        <v>18</v>
      </c>
      <c r="X46" s="104" t="s">
        <v>18</v>
      </c>
      <c r="Y46" s="77">
        <v>1</v>
      </c>
      <c r="Z46" s="77">
        <v>1</v>
      </c>
      <c r="AA46" s="77" t="s">
        <v>18</v>
      </c>
      <c r="AB46" s="104" t="s">
        <v>18</v>
      </c>
      <c r="AC46" s="104" t="s">
        <v>18</v>
      </c>
      <c r="AD46" s="104">
        <v>1</v>
      </c>
      <c r="AE46" s="104" t="s">
        <v>18</v>
      </c>
      <c r="AF46" s="104" t="s">
        <v>18</v>
      </c>
      <c r="AG46" s="104" t="s">
        <v>18</v>
      </c>
      <c r="AH46" s="104" t="s">
        <v>18</v>
      </c>
      <c r="AI46" s="214"/>
      <c r="AK46" s="2"/>
      <c r="BY46" s="8"/>
      <c r="BZ46" s="8"/>
      <c r="CA46" s="8"/>
      <c r="CB46" s="8"/>
      <c r="CC46" s="8"/>
      <c r="CD46" s="8"/>
      <c r="CE46" s="8"/>
      <c r="CF46" s="8"/>
      <c r="CG46" s="8"/>
      <c r="CH46" s="8"/>
      <c r="CI46" s="8"/>
    </row>
    <row r="47" spans="1:87" s="7" customFormat="1" ht="15" customHeight="1" thickBot="1">
      <c r="A47" s="175" t="s">
        <v>32</v>
      </c>
      <c r="B47" s="176" t="s">
        <v>41</v>
      </c>
      <c r="C47" s="100" t="s">
        <v>14</v>
      </c>
      <c r="D47" s="5" t="s">
        <v>18</v>
      </c>
      <c r="E47" s="5">
        <v>1</v>
      </c>
      <c r="F47" s="5">
        <v>2</v>
      </c>
      <c r="G47" s="5">
        <v>1</v>
      </c>
      <c r="H47" s="5">
        <v>1</v>
      </c>
      <c r="I47" s="5">
        <v>2</v>
      </c>
      <c r="J47" s="5">
        <v>1</v>
      </c>
      <c r="K47" s="5">
        <v>2</v>
      </c>
      <c r="L47" s="5">
        <v>2</v>
      </c>
      <c r="M47" s="5">
        <v>4</v>
      </c>
      <c r="N47" s="5" t="s">
        <v>18</v>
      </c>
      <c r="O47" s="5">
        <v>1</v>
      </c>
      <c r="P47" s="5" t="s">
        <v>18</v>
      </c>
      <c r="Q47" s="5" t="s">
        <v>18</v>
      </c>
      <c r="R47" s="5">
        <v>1</v>
      </c>
      <c r="S47" s="5" t="s">
        <v>18</v>
      </c>
      <c r="T47" s="5" t="s">
        <v>18</v>
      </c>
      <c r="U47" s="5" t="s">
        <v>18</v>
      </c>
      <c r="V47" s="5">
        <v>2</v>
      </c>
      <c r="W47" s="5">
        <v>1</v>
      </c>
      <c r="X47" s="5" t="s">
        <v>18</v>
      </c>
      <c r="Y47" s="5">
        <v>1</v>
      </c>
      <c r="Z47" s="5">
        <v>3</v>
      </c>
      <c r="AA47" s="5">
        <v>2</v>
      </c>
      <c r="AB47" s="5">
        <v>1</v>
      </c>
      <c r="AC47" s="5">
        <v>1</v>
      </c>
      <c r="AD47" s="5">
        <v>2</v>
      </c>
      <c r="AE47" s="5">
        <v>1</v>
      </c>
      <c r="AF47" s="5">
        <v>1</v>
      </c>
      <c r="AG47" s="5">
        <v>1</v>
      </c>
      <c r="AH47" s="5">
        <v>3</v>
      </c>
      <c r="AI47" s="216">
        <f>SUM(D47:AH50)</f>
        <v>165</v>
      </c>
      <c r="AK47" s="2"/>
      <c r="BY47" s="8"/>
      <c r="BZ47" s="8"/>
      <c r="CA47" s="8"/>
      <c r="CB47" s="8"/>
      <c r="CC47" s="8"/>
      <c r="CD47" s="8"/>
      <c r="CE47" s="8"/>
      <c r="CF47" s="8"/>
      <c r="CG47" s="8"/>
      <c r="CH47" s="8"/>
      <c r="CI47" s="8"/>
    </row>
    <row r="48" spans="1:87" s="7" customFormat="1" ht="15" customHeight="1" thickBot="1">
      <c r="A48" s="177" t="s">
        <v>43</v>
      </c>
      <c r="B48" s="178"/>
      <c r="C48" s="124" t="s">
        <v>19</v>
      </c>
      <c r="D48" s="126" t="s">
        <v>18</v>
      </c>
      <c r="E48" s="126" t="s">
        <v>18</v>
      </c>
      <c r="F48" s="126">
        <v>1</v>
      </c>
      <c r="G48" s="126">
        <v>2</v>
      </c>
      <c r="H48" s="126">
        <v>2</v>
      </c>
      <c r="I48" s="126">
        <v>2</v>
      </c>
      <c r="J48" s="126" t="s">
        <v>18</v>
      </c>
      <c r="K48" s="126" t="s">
        <v>18</v>
      </c>
      <c r="L48" s="126">
        <v>1</v>
      </c>
      <c r="M48" s="126" t="s">
        <v>18</v>
      </c>
      <c r="N48" s="126">
        <v>1</v>
      </c>
      <c r="O48" s="126">
        <v>2</v>
      </c>
      <c r="P48" s="126" t="s">
        <v>18</v>
      </c>
      <c r="Q48" s="126">
        <v>1</v>
      </c>
      <c r="R48" s="126" t="s">
        <v>18</v>
      </c>
      <c r="S48" s="126">
        <v>1</v>
      </c>
      <c r="T48" s="126" t="s">
        <v>18</v>
      </c>
      <c r="U48" s="126" t="s">
        <v>18</v>
      </c>
      <c r="V48" s="126">
        <v>4</v>
      </c>
      <c r="W48" s="126">
        <v>1</v>
      </c>
      <c r="X48" s="126" t="s">
        <v>18</v>
      </c>
      <c r="Y48" s="126" t="s">
        <v>18</v>
      </c>
      <c r="Z48" s="126" t="s">
        <v>18</v>
      </c>
      <c r="AA48" s="126" t="s">
        <v>18</v>
      </c>
      <c r="AB48" s="126" t="s">
        <v>18</v>
      </c>
      <c r="AC48" s="126" t="s">
        <v>18</v>
      </c>
      <c r="AD48" s="126">
        <v>1</v>
      </c>
      <c r="AE48" s="126">
        <v>2</v>
      </c>
      <c r="AF48" s="126" t="s">
        <v>18</v>
      </c>
      <c r="AG48" s="126">
        <v>2</v>
      </c>
      <c r="AH48" s="126">
        <v>1</v>
      </c>
      <c r="AI48" s="216"/>
      <c r="AK48" s="2"/>
      <c r="BY48" s="8"/>
      <c r="BZ48" s="8"/>
      <c r="CA48" s="8"/>
      <c r="CB48" s="8"/>
      <c r="CC48" s="8"/>
      <c r="CD48" s="8"/>
      <c r="CE48" s="8"/>
      <c r="CF48" s="8"/>
      <c r="CG48" s="8"/>
      <c r="CH48" s="8"/>
      <c r="CI48" s="8"/>
    </row>
    <row r="49" spans="1:87" s="7" customFormat="1" ht="15" customHeight="1" thickBot="1">
      <c r="A49" s="177"/>
      <c r="B49" s="181"/>
      <c r="C49" s="62" t="s">
        <v>22</v>
      </c>
      <c r="D49" s="118" t="s">
        <v>18</v>
      </c>
      <c r="E49" s="27">
        <v>1</v>
      </c>
      <c r="F49" s="27" t="s">
        <v>18</v>
      </c>
      <c r="G49" s="27" t="s">
        <v>18</v>
      </c>
      <c r="H49" s="27" t="s">
        <v>18</v>
      </c>
      <c r="I49" s="118" t="s">
        <v>18</v>
      </c>
      <c r="J49" s="118" t="s">
        <v>18</v>
      </c>
      <c r="K49" s="118" t="s">
        <v>18</v>
      </c>
      <c r="L49" s="118" t="s">
        <v>18</v>
      </c>
      <c r="M49" s="118" t="s">
        <v>18</v>
      </c>
      <c r="N49" s="118">
        <v>1</v>
      </c>
      <c r="O49" s="118" t="s">
        <v>18</v>
      </c>
      <c r="P49" s="27" t="s">
        <v>18</v>
      </c>
      <c r="Q49" s="27" t="s">
        <v>18</v>
      </c>
      <c r="R49" s="27" t="s">
        <v>18</v>
      </c>
      <c r="S49" s="27" t="s">
        <v>18</v>
      </c>
      <c r="T49" s="27" t="s">
        <v>18</v>
      </c>
      <c r="U49" s="27" t="s">
        <v>18</v>
      </c>
      <c r="V49" s="27" t="s">
        <v>18</v>
      </c>
      <c r="W49" s="27">
        <v>1</v>
      </c>
      <c r="X49" s="118" t="s">
        <v>18</v>
      </c>
      <c r="Y49" s="118">
        <v>1</v>
      </c>
      <c r="Z49" s="27">
        <v>1</v>
      </c>
      <c r="AA49" s="118" t="s">
        <v>18</v>
      </c>
      <c r="AB49" s="118">
        <v>3</v>
      </c>
      <c r="AC49" s="118" t="s">
        <v>18</v>
      </c>
      <c r="AD49" s="118" t="s">
        <v>18</v>
      </c>
      <c r="AE49" s="27">
        <v>1</v>
      </c>
      <c r="AF49" s="118" t="s">
        <v>18</v>
      </c>
      <c r="AG49" s="27">
        <v>2</v>
      </c>
      <c r="AH49" s="118" t="s">
        <v>18</v>
      </c>
      <c r="AI49" s="216"/>
      <c r="AK49" s="107"/>
      <c r="BY49" s="8"/>
      <c r="BZ49" s="8"/>
      <c r="CA49" s="8"/>
      <c r="CB49" s="8"/>
      <c r="CC49" s="8"/>
      <c r="CD49" s="8"/>
      <c r="CE49" s="8"/>
      <c r="CF49" s="8"/>
      <c r="CG49" s="8"/>
      <c r="CH49" s="8"/>
      <c r="CI49" s="8"/>
    </row>
    <row r="50" spans="1:87" s="7" customFormat="1" ht="15" customHeight="1" thickBot="1">
      <c r="A50" s="183"/>
      <c r="B50" s="137" t="s">
        <v>27</v>
      </c>
      <c r="C50" s="110"/>
      <c r="D50" s="111">
        <v>4</v>
      </c>
      <c r="E50" s="111">
        <v>5</v>
      </c>
      <c r="F50" s="111">
        <v>6</v>
      </c>
      <c r="G50" s="111">
        <v>2</v>
      </c>
      <c r="H50" s="111">
        <v>4</v>
      </c>
      <c r="I50" s="111" t="s">
        <v>18</v>
      </c>
      <c r="J50" s="111">
        <v>2</v>
      </c>
      <c r="K50" s="111" t="s">
        <v>18</v>
      </c>
      <c r="L50" s="111">
        <v>1</v>
      </c>
      <c r="M50" s="111">
        <v>1</v>
      </c>
      <c r="N50" s="111">
        <v>2</v>
      </c>
      <c r="O50" s="111">
        <v>1</v>
      </c>
      <c r="P50" s="111">
        <v>5</v>
      </c>
      <c r="Q50" s="111">
        <v>3</v>
      </c>
      <c r="R50" s="111">
        <v>1</v>
      </c>
      <c r="S50" s="111">
        <v>5</v>
      </c>
      <c r="T50" s="111">
        <v>2</v>
      </c>
      <c r="U50" s="111">
        <v>3</v>
      </c>
      <c r="V50" s="111">
        <v>1</v>
      </c>
      <c r="W50" s="111">
        <v>3</v>
      </c>
      <c r="X50" s="111">
        <v>5</v>
      </c>
      <c r="Y50" s="112">
        <v>2</v>
      </c>
      <c r="Z50" s="111">
        <v>6</v>
      </c>
      <c r="AA50" s="111">
        <v>2</v>
      </c>
      <c r="AB50" s="126" t="s">
        <v>18</v>
      </c>
      <c r="AC50" s="11">
        <v>6</v>
      </c>
      <c r="AD50" s="11">
        <v>6</v>
      </c>
      <c r="AE50" s="11">
        <v>5</v>
      </c>
      <c r="AF50" s="11">
        <v>3</v>
      </c>
      <c r="AG50" s="11">
        <v>5</v>
      </c>
      <c r="AH50" s="11">
        <v>2</v>
      </c>
      <c r="AI50" s="216"/>
      <c r="BY50" s="8"/>
      <c r="BZ50" s="8"/>
      <c r="CA50" s="8"/>
      <c r="CB50" s="8"/>
      <c r="CC50" s="8"/>
      <c r="CD50" s="8"/>
      <c r="CE50" s="8"/>
      <c r="CF50" s="8"/>
      <c r="CG50" s="8"/>
      <c r="CH50" s="8"/>
      <c r="CI50" s="8"/>
    </row>
    <row r="51" spans="1:87" s="7" customFormat="1" ht="15" customHeight="1" thickBot="1">
      <c r="A51" s="136" t="s">
        <v>44</v>
      </c>
      <c r="B51" s="137"/>
      <c r="C51" s="110"/>
      <c r="D51" s="138"/>
      <c r="E51" s="139"/>
      <c r="F51" s="139"/>
      <c r="G51" s="139">
        <v>1</v>
      </c>
      <c r="H51" s="139"/>
      <c r="I51" s="139"/>
      <c r="J51" s="139"/>
      <c r="K51" s="139"/>
      <c r="L51" s="139"/>
      <c r="M51" s="139"/>
      <c r="N51" s="139"/>
      <c r="O51" s="139"/>
      <c r="P51" s="139"/>
      <c r="Q51" s="139"/>
      <c r="R51" s="139">
        <v>1</v>
      </c>
      <c r="S51" s="139"/>
      <c r="T51" s="139"/>
      <c r="U51" s="139"/>
      <c r="V51" s="139"/>
      <c r="W51" s="139" t="s">
        <v>18</v>
      </c>
      <c r="X51" s="139" t="s">
        <v>18</v>
      </c>
      <c r="Y51" s="139">
        <v>1</v>
      </c>
      <c r="Z51" s="139" t="s">
        <v>18</v>
      </c>
      <c r="AA51" s="139">
        <v>2</v>
      </c>
      <c r="AB51" s="139">
        <v>1</v>
      </c>
      <c r="AC51" s="139" t="s">
        <v>18</v>
      </c>
      <c r="AD51" s="139">
        <v>1</v>
      </c>
      <c r="AE51" s="139" t="s">
        <v>18</v>
      </c>
      <c r="AF51" s="139" t="s">
        <v>18</v>
      </c>
      <c r="AG51" s="139" t="s">
        <v>18</v>
      </c>
      <c r="AH51" s="139">
        <v>1</v>
      </c>
      <c r="AI51" s="94">
        <f>SUM(D51:AH51)</f>
        <v>8</v>
      </c>
      <c r="BY51" s="8"/>
      <c r="BZ51" s="8"/>
      <c r="CA51" s="8"/>
      <c r="CB51" s="8"/>
      <c r="CC51" s="8"/>
      <c r="CD51" s="8"/>
      <c r="CE51" s="8"/>
      <c r="CF51" s="8"/>
      <c r="CG51" s="8"/>
      <c r="CH51" s="8"/>
      <c r="CI51" s="8"/>
    </row>
    <row r="52" spans="1:87" s="7" customFormat="1" ht="15" customHeight="1">
      <c r="A52" s="1" t="s">
        <v>45</v>
      </c>
      <c r="B52" s="1"/>
      <c r="C52" s="1"/>
      <c r="D52" s="2"/>
      <c r="E52" s="2"/>
      <c r="F52" s="2"/>
      <c r="G52" s="2"/>
      <c r="H52" s="2"/>
      <c r="I52" s="2"/>
      <c r="J52" s="2"/>
      <c r="K52" s="2"/>
      <c r="L52" s="2"/>
      <c r="M52" s="2"/>
      <c r="N52" s="3"/>
      <c r="O52" s="2"/>
      <c r="P52" s="2"/>
      <c r="Q52" s="2"/>
      <c r="R52" s="2"/>
      <c r="S52" s="2"/>
      <c r="T52" s="2"/>
      <c r="U52" s="2"/>
      <c r="V52" s="2"/>
      <c r="W52" s="2"/>
      <c r="X52" s="2"/>
      <c r="Y52" s="2"/>
      <c r="Z52" s="2"/>
      <c r="AA52" s="2"/>
      <c r="AB52" s="2"/>
      <c r="AC52" s="2"/>
      <c r="AD52" s="2"/>
      <c r="AE52" s="2"/>
      <c r="AF52" s="2"/>
      <c r="AG52" s="2"/>
      <c r="AH52" s="2"/>
      <c r="AI52" s="1"/>
      <c r="BY52" s="8"/>
      <c r="BZ52" s="8"/>
      <c r="CA52" s="8"/>
      <c r="CB52" s="8"/>
      <c r="CC52" s="8"/>
      <c r="CD52" s="8"/>
      <c r="CE52" s="8"/>
      <c r="CF52" s="8"/>
      <c r="CG52" s="8"/>
      <c r="CH52" s="8"/>
      <c r="CI52" s="8"/>
    </row>
    <row r="53" spans="1:87" s="7" customFormat="1" ht="15" customHeight="1">
      <c r="A53" s="142" t="s">
        <v>46</v>
      </c>
      <c r="B53" s="1"/>
      <c r="C53" s="1"/>
      <c r="D53" s="2"/>
      <c r="E53" s="2"/>
      <c r="F53" s="2"/>
      <c r="G53" s="2"/>
      <c r="H53" s="2"/>
      <c r="I53" s="2"/>
      <c r="J53" s="2"/>
      <c r="K53" s="2"/>
      <c r="O53" s="2"/>
      <c r="P53" s="2"/>
      <c r="Q53" s="2"/>
      <c r="R53" s="2"/>
      <c r="S53" s="2"/>
      <c r="T53" s="2"/>
      <c r="U53" s="2"/>
      <c r="V53" s="2"/>
      <c r="W53" s="2"/>
      <c r="X53" s="2"/>
      <c r="Y53" s="2"/>
      <c r="Z53" s="2"/>
      <c r="AA53" s="2"/>
      <c r="AB53" s="2"/>
      <c r="AC53" s="2"/>
      <c r="AD53" s="2"/>
      <c r="AE53" s="2"/>
      <c r="AF53" s="2"/>
      <c r="AG53" s="2"/>
      <c r="AH53" s="2"/>
      <c r="AI53" s="1"/>
      <c r="BY53" s="8"/>
      <c r="BZ53" s="8"/>
      <c r="CA53" s="8"/>
      <c r="CB53" s="8"/>
      <c r="CC53" s="8"/>
      <c r="CD53" s="8"/>
      <c r="CE53" s="8"/>
      <c r="CF53" s="8"/>
      <c r="CG53" s="8"/>
      <c r="CH53" s="8"/>
      <c r="CI53" s="8"/>
    </row>
    <row r="54" spans="1:87" s="7" customFormat="1" ht="15" customHeight="1">
      <c r="A54" s="142" t="s">
        <v>47</v>
      </c>
      <c r="B54" s="1"/>
      <c r="C54" s="1"/>
      <c r="D54" s="2"/>
      <c r="E54" s="2"/>
      <c r="F54" s="2"/>
      <c r="G54" s="2"/>
      <c r="H54" s="2"/>
      <c r="I54" s="2"/>
      <c r="J54" s="2"/>
      <c r="K54" s="2"/>
      <c r="L54" s="2"/>
      <c r="M54" s="2"/>
      <c r="N54" s="3"/>
      <c r="O54" s="2"/>
      <c r="P54" s="2"/>
      <c r="Q54" s="2"/>
      <c r="R54" s="2"/>
      <c r="S54" s="2"/>
      <c r="T54" s="2"/>
      <c r="U54" s="2"/>
      <c r="V54" s="2"/>
      <c r="W54" s="2"/>
      <c r="X54" s="2"/>
      <c r="Y54" s="2"/>
      <c r="Z54" s="2"/>
      <c r="AA54" s="2"/>
      <c r="AB54" s="2"/>
      <c r="AC54" s="2"/>
      <c r="AD54" s="2"/>
      <c r="AE54" s="2"/>
      <c r="AF54" s="2"/>
      <c r="AG54" s="2"/>
      <c r="AH54" s="2"/>
      <c r="AI54" s="1"/>
      <c r="AK54" s="2"/>
      <c r="AR54" s="2"/>
      <c r="AS54" s="2"/>
      <c r="BY54" s="8"/>
      <c r="BZ54" s="8"/>
      <c r="CA54" s="8"/>
      <c r="CB54" s="8"/>
      <c r="CC54" s="8"/>
      <c r="CD54" s="8"/>
      <c r="CE54" s="8"/>
      <c r="CF54" s="8"/>
      <c r="CG54" s="8"/>
      <c r="CH54" s="8"/>
      <c r="CI54" s="8"/>
    </row>
    <row r="55" spans="1:87" s="7" customFormat="1" ht="15" customHeight="1">
      <c r="A55" s="142" t="s">
        <v>71</v>
      </c>
      <c r="B55" s="1"/>
      <c r="C55" s="1"/>
      <c r="D55" s="2"/>
      <c r="E55" s="2"/>
      <c r="F55" s="2"/>
      <c r="G55" s="2"/>
      <c r="H55" s="2"/>
      <c r="I55" s="2"/>
      <c r="J55" s="2"/>
      <c r="K55" s="2"/>
      <c r="L55" s="2"/>
      <c r="M55" s="2"/>
      <c r="N55" s="3"/>
      <c r="O55" s="2"/>
      <c r="P55" s="2"/>
      <c r="Q55" s="2"/>
      <c r="R55" s="2"/>
      <c r="S55" s="2"/>
      <c r="T55" s="2"/>
      <c r="U55" s="2"/>
      <c r="V55" s="2"/>
      <c r="W55" s="2"/>
      <c r="X55" s="2"/>
      <c r="Y55" s="2"/>
      <c r="Z55" s="2"/>
      <c r="AA55" s="2"/>
      <c r="AB55" s="2"/>
      <c r="AC55" s="2"/>
      <c r="AD55" s="2"/>
      <c r="AE55" s="2"/>
      <c r="AF55" s="2"/>
      <c r="AG55" s="2"/>
      <c r="AH55" s="2"/>
      <c r="AI55" s="1"/>
      <c r="AK55" s="2"/>
      <c r="AR55" s="2"/>
      <c r="AS55" s="2"/>
      <c r="BY55" s="8"/>
      <c r="BZ55" s="8"/>
      <c r="CA55" s="8"/>
      <c r="CB55" s="8"/>
      <c r="CC55" s="8"/>
      <c r="CD55" s="8"/>
      <c r="CE55" s="8"/>
      <c r="CF55" s="8"/>
      <c r="CG55" s="8"/>
      <c r="CH55" s="8"/>
      <c r="CI55" s="8"/>
    </row>
    <row r="56" spans="1:87" s="7" customFormat="1" ht="15" customHeight="1">
      <c r="A56" s="142" t="s">
        <v>49</v>
      </c>
      <c r="B56" s="1"/>
      <c r="C56" s="1"/>
      <c r="D56" s="2"/>
      <c r="E56" s="2"/>
      <c r="F56" s="2"/>
      <c r="G56" s="2"/>
      <c r="H56" s="2"/>
      <c r="I56" s="2"/>
      <c r="J56" s="2"/>
      <c r="K56" s="2"/>
      <c r="L56" s="2"/>
      <c r="M56" s="2"/>
      <c r="N56" s="3"/>
      <c r="O56" s="2"/>
      <c r="P56" s="2"/>
      <c r="Q56" s="2"/>
      <c r="R56" s="2"/>
      <c r="S56" s="2"/>
      <c r="T56" s="2"/>
      <c r="U56" s="2"/>
      <c r="V56" s="2"/>
      <c r="W56" s="2"/>
      <c r="X56" s="2"/>
      <c r="Y56" s="2"/>
      <c r="Z56" s="2"/>
      <c r="AA56" s="2"/>
      <c r="AB56" s="2"/>
      <c r="AC56" s="2"/>
      <c r="AD56" s="2"/>
      <c r="AE56" s="2"/>
      <c r="AF56" s="2"/>
      <c r="AG56" s="2"/>
      <c r="AH56" s="2"/>
      <c r="AI56" s="1"/>
      <c r="AK56" s="2"/>
      <c r="AL56" s="2"/>
      <c r="AM56" s="2"/>
      <c r="AN56" s="2"/>
      <c r="AO56" s="2"/>
      <c r="AP56" s="2"/>
      <c r="AQ56" s="2"/>
      <c r="AR56" s="2"/>
      <c r="AS56" s="2"/>
      <c r="BY56" s="8"/>
      <c r="BZ56" s="8"/>
      <c r="CA56" s="8"/>
      <c r="CB56" s="8"/>
      <c r="CC56" s="8"/>
      <c r="CD56" s="8"/>
      <c r="CE56" s="8"/>
      <c r="CF56" s="8"/>
      <c r="CG56" s="8"/>
      <c r="CH56" s="8"/>
      <c r="CI56" s="8"/>
    </row>
    <row r="57" spans="1:87" s="7" customFormat="1" ht="15" customHeight="1">
      <c r="A57" s="142" t="s">
        <v>50</v>
      </c>
      <c r="B57" s="1"/>
      <c r="C57" s="1"/>
      <c r="D57" s="2"/>
      <c r="E57" s="2"/>
      <c r="F57" s="2"/>
      <c r="G57" s="2"/>
      <c r="H57" s="2"/>
      <c r="I57" s="2"/>
      <c r="J57" s="2"/>
      <c r="K57" s="2"/>
      <c r="L57" s="2"/>
      <c r="M57" s="2"/>
      <c r="N57" s="3"/>
      <c r="O57" s="2"/>
      <c r="P57" s="2"/>
      <c r="Q57" s="2"/>
      <c r="R57" s="2"/>
      <c r="S57" s="2"/>
      <c r="T57" s="2"/>
      <c r="U57" s="2"/>
      <c r="V57" s="2"/>
      <c r="W57" s="2"/>
      <c r="X57" s="2"/>
      <c r="Y57" s="2"/>
      <c r="Z57" s="2"/>
      <c r="AA57" s="2"/>
      <c r="AB57" s="2"/>
      <c r="AC57" s="2"/>
      <c r="AD57" s="2"/>
      <c r="AE57" s="2"/>
      <c r="AF57" s="2"/>
      <c r="AG57" s="2"/>
      <c r="AH57" s="2"/>
      <c r="AI57" s="1"/>
      <c r="AK57" s="2"/>
      <c r="AL57" s="2"/>
      <c r="AM57" s="2"/>
      <c r="AN57" s="2"/>
      <c r="AO57" s="2"/>
      <c r="AP57" s="2"/>
      <c r="AQ57" s="2"/>
      <c r="AR57" s="2"/>
      <c r="AS57" s="2"/>
      <c r="BY57" s="8"/>
      <c r="BZ57" s="8"/>
      <c r="CA57" s="8"/>
      <c r="CB57" s="8"/>
      <c r="CC57" s="8"/>
      <c r="CD57" s="8"/>
      <c r="CE57" s="8"/>
      <c r="CF57" s="8"/>
      <c r="CG57" s="8"/>
      <c r="CH57" s="8"/>
      <c r="CI57" s="8"/>
    </row>
    <row r="58" spans="1:87" s="7" customFormat="1" ht="15" customHeight="1">
      <c r="A58" s="142" t="s">
        <v>51</v>
      </c>
      <c r="B58" s="1"/>
      <c r="C58" s="1"/>
      <c r="D58" s="2"/>
      <c r="E58" s="2"/>
      <c r="F58" s="2"/>
      <c r="G58" s="2"/>
      <c r="H58" s="2"/>
      <c r="I58" s="2"/>
      <c r="J58" s="2"/>
      <c r="K58" s="2"/>
      <c r="L58" s="2"/>
      <c r="M58" s="2"/>
      <c r="N58" s="3"/>
      <c r="O58" s="2"/>
      <c r="P58" s="2"/>
      <c r="Q58" s="2"/>
      <c r="R58" s="2"/>
      <c r="S58" s="2"/>
      <c r="T58" s="2"/>
      <c r="U58" s="2"/>
      <c r="V58" s="2"/>
      <c r="W58" s="2"/>
      <c r="X58" s="2"/>
      <c r="Y58" s="2"/>
      <c r="Z58" s="2"/>
      <c r="AA58" s="2"/>
      <c r="AB58" s="2"/>
      <c r="AC58" s="2"/>
      <c r="AD58" s="2"/>
      <c r="AE58" s="2"/>
      <c r="AF58" s="2"/>
      <c r="AG58" s="2"/>
      <c r="AH58" s="2"/>
      <c r="AI58" s="1"/>
      <c r="AK58" s="2"/>
      <c r="AL58" s="2"/>
      <c r="AM58" s="2"/>
      <c r="AN58" s="2"/>
      <c r="AO58" s="2"/>
      <c r="AP58" s="2"/>
      <c r="AQ58" s="2"/>
      <c r="AR58" s="2"/>
      <c r="AS58" s="2"/>
      <c r="BY58" s="8"/>
      <c r="BZ58" s="8"/>
      <c r="CA58" s="8"/>
      <c r="CB58" s="8"/>
      <c r="CC58" s="8"/>
      <c r="CD58" s="8"/>
      <c r="CE58" s="8"/>
      <c r="CF58" s="8"/>
      <c r="CG58" s="8"/>
      <c r="CH58" s="8"/>
      <c r="CI58" s="8"/>
    </row>
    <row r="59" spans="1:87" s="7" customFormat="1" ht="15" customHeight="1">
      <c r="A59" s="142" t="s">
        <v>74</v>
      </c>
      <c r="B59" s="1"/>
      <c r="C59" s="1"/>
      <c r="D59" s="2"/>
      <c r="E59" s="2"/>
      <c r="F59" s="2"/>
      <c r="G59" s="2"/>
      <c r="H59" s="2"/>
      <c r="I59" s="2"/>
      <c r="J59" s="2"/>
      <c r="K59" s="2"/>
      <c r="L59" s="2"/>
      <c r="M59" s="2"/>
      <c r="N59" s="3"/>
      <c r="O59" s="2"/>
      <c r="P59" s="2"/>
      <c r="Q59" s="2"/>
      <c r="R59" s="2"/>
      <c r="S59" s="2"/>
      <c r="T59" s="2"/>
      <c r="U59" s="2"/>
      <c r="V59" s="2"/>
      <c r="W59" s="2"/>
      <c r="X59" s="2"/>
      <c r="Y59" s="2"/>
      <c r="Z59" s="2"/>
      <c r="AA59" s="2"/>
      <c r="AB59" s="2"/>
      <c r="AC59" s="2"/>
      <c r="AD59" s="2"/>
      <c r="AE59" s="2"/>
      <c r="AF59" s="2"/>
      <c r="AG59" s="2"/>
      <c r="AH59" s="2"/>
      <c r="AI59" s="1"/>
      <c r="AK59" s="2"/>
      <c r="AL59" s="2"/>
      <c r="AM59" s="2"/>
      <c r="AN59" s="2"/>
      <c r="AO59" s="2"/>
      <c r="AP59" s="2"/>
      <c r="AQ59" s="2"/>
      <c r="AR59" s="2"/>
      <c r="AS59" s="2"/>
      <c r="BY59" s="8"/>
      <c r="BZ59" s="8"/>
      <c r="CA59" s="8"/>
      <c r="CB59" s="8"/>
      <c r="CC59" s="8"/>
      <c r="CD59" s="8"/>
      <c r="CE59" s="8"/>
      <c r="CF59" s="8"/>
      <c r="CG59" s="8"/>
      <c r="CH59" s="8"/>
      <c r="CI59" s="8"/>
    </row>
    <row r="60" spans="1:87" s="7" customFormat="1" ht="15" customHeight="1">
      <c r="A60" s="142" t="s">
        <v>52</v>
      </c>
      <c r="B60" s="1"/>
      <c r="C60" s="1"/>
      <c r="D60" s="2"/>
      <c r="E60" s="2"/>
      <c r="F60" s="2"/>
      <c r="G60" s="2"/>
      <c r="H60" s="2"/>
      <c r="I60" s="2"/>
      <c r="J60" s="2"/>
      <c r="K60" s="2"/>
      <c r="L60" s="2"/>
      <c r="M60" s="2"/>
      <c r="N60" s="3"/>
      <c r="O60" s="2"/>
      <c r="P60" s="2"/>
      <c r="Q60" s="2"/>
      <c r="R60" s="2"/>
      <c r="S60" s="2"/>
      <c r="T60" s="2"/>
      <c r="U60" s="2"/>
      <c r="V60" s="2"/>
      <c r="W60" s="2"/>
      <c r="X60" s="2"/>
      <c r="Y60" s="2"/>
      <c r="Z60" s="2"/>
      <c r="AA60" s="2"/>
      <c r="AB60" s="2"/>
      <c r="AC60" s="2"/>
      <c r="AD60" s="2"/>
      <c r="AE60" s="2"/>
      <c r="AF60" s="2"/>
      <c r="AG60" s="2"/>
      <c r="AH60" s="2"/>
      <c r="AI60" s="1"/>
      <c r="AK60" s="2"/>
      <c r="AL60" s="2"/>
      <c r="AM60" s="2"/>
      <c r="AN60" s="2"/>
      <c r="AO60" s="2"/>
      <c r="AP60" s="2"/>
      <c r="AQ60" s="2"/>
      <c r="AR60" s="2"/>
      <c r="AS60" s="2"/>
      <c r="BY60" s="8"/>
      <c r="BZ60" s="8"/>
      <c r="CA60" s="8"/>
      <c r="CB60" s="8"/>
      <c r="CC60" s="8"/>
      <c r="CD60" s="8"/>
      <c r="CE60" s="8"/>
      <c r="CF60" s="8"/>
      <c r="CG60" s="8"/>
      <c r="CH60" s="8"/>
      <c r="CI60" s="8"/>
    </row>
    <row r="61" spans="1:87" s="7" customFormat="1" ht="15" customHeight="1">
      <c r="A61" s="142" t="s">
        <v>53</v>
      </c>
      <c r="B61" s="1"/>
      <c r="C61" s="1"/>
      <c r="D61" s="2"/>
      <c r="E61" s="2"/>
      <c r="F61" s="2"/>
      <c r="G61" s="2"/>
      <c r="H61" s="2"/>
      <c r="I61" s="2"/>
      <c r="J61" s="2"/>
      <c r="K61" s="2"/>
      <c r="L61" s="2"/>
      <c r="M61" s="2"/>
      <c r="N61" s="3"/>
      <c r="O61" s="2"/>
      <c r="P61" s="2"/>
      <c r="Q61" s="2"/>
      <c r="R61" s="2"/>
      <c r="S61" s="2"/>
      <c r="T61" s="2"/>
      <c r="U61" s="2"/>
      <c r="V61" s="2"/>
      <c r="W61" s="2"/>
      <c r="X61" s="2"/>
      <c r="Y61" s="2"/>
      <c r="Z61" s="2"/>
      <c r="AA61" s="2"/>
      <c r="AB61" s="2"/>
      <c r="AC61" s="2"/>
      <c r="AD61" s="2"/>
      <c r="AE61" s="2"/>
      <c r="AF61" s="2"/>
      <c r="AG61" s="2"/>
      <c r="AH61" s="2"/>
      <c r="AI61" s="1"/>
      <c r="AK61" s="2"/>
      <c r="AL61" s="2"/>
      <c r="AM61" s="2"/>
      <c r="AN61" s="2"/>
      <c r="AO61" s="2"/>
      <c r="AP61" s="2"/>
      <c r="AQ61" s="2"/>
      <c r="AR61" s="2"/>
      <c r="AS61" s="2"/>
      <c r="BY61" s="8"/>
      <c r="BZ61" s="8"/>
      <c r="CA61" s="8"/>
      <c r="CB61" s="8"/>
      <c r="CC61" s="8"/>
      <c r="CD61" s="8"/>
      <c r="CE61" s="8"/>
      <c r="CF61" s="8"/>
      <c r="CG61" s="8"/>
      <c r="CH61" s="8"/>
      <c r="CI61" s="8"/>
    </row>
    <row r="62" spans="1:87" s="7" customFormat="1" ht="15" customHeight="1">
      <c r="A62" s="142" t="s">
        <v>54</v>
      </c>
      <c r="B62" s="1"/>
      <c r="C62" s="1"/>
      <c r="D62" s="2"/>
      <c r="E62" s="2"/>
      <c r="F62" s="2"/>
      <c r="G62" s="2"/>
      <c r="H62" s="2"/>
      <c r="I62" s="2"/>
      <c r="J62" s="2"/>
      <c r="K62" s="2"/>
      <c r="L62" s="2"/>
      <c r="M62" s="2"/>
      <c r="N62" s="3"/>
      <c r="O62" s="2"/>
      <c r="P62" s="2"/>
      <c r="Q62" s="2"/>
      <c r="R62" s="2"/>
      <c r="S62" s="2"/>
      <c r="T62" s="2"/>
      <c r="U62" s="2"/>
      <c r="V62" s="2"/>
      <c r="W62" s="2"/>
      <c r="X62" s="2"/>
      <c r="Y62" s="2"/>
      <c r="Z62" s="2"/>
      <c r="AA62" s="2"/>
      <c r="AB62" s="2"/>
      <c r="AC62" s="2"/>
      <c r="AD62" s="2"/>
      <c r="AE62" s="2"/>
      <c r="AF62" s="2"/>
      <c r="AG62" s="2"/>
      <c r="AH62" s="2"/>
      <c r="AI62" s="1"/>
      <c r="AK62" s="2"/>
      <c r="AL62" s="2"/>
      <c r="AM62" s="2"/>
      <c r="AN62" s="2"/>
      <c r="AO62" s="2"/>
      <c r="AP62" s="2"/>
      <c r="AQ62" s="2"/>
      <c r="AR62" s="2"/>
      <c r="AS62" s="2"/>
      <c r="BY62" s="8"/>
      <c r="BZ62" s="8"/>
      <c r="CA62" s="8"/>
      <c r="CB62" s="8"/>
      <c r="CC62" s="8"/>
      <c r="CD62" s="8"/>
      <c r="CE62" s="8"/>
      <c r="CF62" s="8"/>
      <c r="CG62" s="8"/>
      <c r="CH62" s="8"/>
      <c r="CI62" s="8"/>
    </row>
    <row r="63" spans="1:87" s="7" customFormat="1" ht="15" customHeight="1">
      <c r="A63" s="142" t="s">
        <v>55</v>
      </c>
      <c r="B63" s="1"/>
      <c r="C63" s="1"/>
      <c r="D63" s="2"/>
      <c r="E63" s="2"/>
      <c r="F63" s="2"/>
      <c r="G63" s="2"/>
      <c r="H63" s="2"/>
      <c r="I63" s="2"/>
      <c r="J63" s="2"/>
      <c r="K63" s="2"/>
      <c r="L63" s="2"/>
      <c r="M63" s="2"/>
      <c r="N63" s="3"/>
      <c r="O63" s="2"/>
      <c r="P63" s="2"/>
      <c r="Q63" s="2"/>
      <c r="R63" s="2"/>
      <c r="S63" s="2"/>
      <c r="T63" s="2"/>
      <c r="U63" s="2"/>
      <c r="V63" s="2"/>
      <c r="W63" s="2"/>
      <c r="X63" s="2"/>
      <c r="Y63" s="2"/>
      <c r="Z63" s="2"/>
      <c r="AA63" s="2"/>
      <c r="AB63" s="2"/>
      <c r="AC63" s="2"/>
      <c r="AD63" s="2"/>
      <c r="AE63" s="2"/>
      <c r="AF63" s="2"/>
      <c r="AG63" s="2"/>
      <c r="AH63" s="2"/>
      <c r="AI63" s="1"/>
      <c r="AL63" s="2"/>
      <c r="AM63" s="2"/>
      <c r="AN63" s="2"/>
      <c r="AO63" s="2"/>
      <c r="AP63" s="2"/>
      <c r="AQ63" s="2"/>
      <c r="AT63" s="2"/>
      <c r="AU63" s="2"/>
      <c r="BY63" s="8"/>
      <c r="BZ63" s="8"/>
      <c r="CA63" s="8"/>
      <c r="CB63" s="8"/>
      <c r="CC63" s="8"/>
      <c r="CD63" s="8"/>
      <c r="CE63" s="8"/>
      <c r="CF63" s="8"/>
      <c r="CG63" s="8"/>
      <c r="CH63" s="8"/>
      <c r="CI63" s="8"/>
    </row>
    <row r="64" spans="1:87" s="7" customFormat="1" ht="15" customHeight="1">
      <c r="A64" s="142" t="s">
        <v>56</v>
      </c>
      <c r="B64" s="1"/>
      <c r="C64" s="1"/>
      <c r="D64" s="2"/>
      <c r="E64" s="2"/>
      <c r="F64" s="2"/>
      <c r="G64" s="2"/>
      <c r="H64" s="2"/>
      <c r="I64" s="2"/>
      <c r="J64" s="2"/>
      <c r="K64" s="2"/>
      <c r="L64" s="2"/>
      <c r="M64" s="2"/>
      <c r="N64" s="3"/>
      <c r="O64" s="2"/>
      <c r="P64" s="2"/>
      <c r="Q64" s="2"/>
      <c r="R64" s="2"/>
      <c r="S64" s="2"/>
      <c r="T64" s="2"/>
      <c r="U64" s="2"/>
      <c r="V64" s="2"/>
      <c r="W64" s="2"/>
      <c r="X64" s="2"/>
      <c r="Y64" s="2"/>
      <c r="Z64" s="2"/>
      <c r="AA64" s="2"/>
      <c r="AB64" s="2"/>
      <c r="AC64" s="2"/>
      <c r="AD64" s="2"/>
      <c r="AE64" s="2"/>
      <c r="AF64" s="2"/>
      <c r="AG64" s="2"/>
      <c r="AH64" s="2"/>
      <c r="AI64" s="1"/>
      <c r="AL64" s="2"/>
      <c r="AM64" s="2"/>
      <c r="AN64" s="2"/>
      <c r="AO64" s="2"/>
      <c r="AP64" s="2"/>
      <c r="AQ64" s="2"/>
      <c r="AT64" s="2"/>
      <c r="AU64" s="2"/>
      <c r="AV64" s="2"/>
      <c r="AW64" s="2"/>
      <c r="BY64" s="8"/>
      <c r="BZ64" s="8"/>
      <c r="CA64" s="8"/>
      <c r="CB64" s="8"/>
      <c r="CC64" s="8"/>
      <c r="CD64" s="8"/>
      <c r="CE64" s="8"/>
      <c r="CF64" s="8"/>
      <c r="CG64" s="8"/>
      <c r="CH64" s="8"/>
      <c r="CI64" s="8"/>
    </row>
    <row r="65" spans="1:87" s="7" customFormat="1" ht="15" customHeight="1">
      <c r="A65" s="142" t="s">
        <v>57</v>
      </c>
      <c r="B65" s="1"/>
      <c r="C65" s="1"/>
      <c r="D65" s="2"/>
      <c r="E65" s="2"/>
      <c r="F65" s="2"/>
      <c r="G65" s="2"/>
      <c r="H65" s="2"/>
      <c r="I65" s="2"/>
      <c r="J65" s="2"/>
      <c r="K65" s="2"/>
      <c r="L65" s="2"/>
      <c r="M65" s="2"/>
      <c r="N65" s="3"/>
      <c r="O65" s="2"/>
      <c r="P65" s="2"/>
      <c r="Q65" s="2"/>
      <c r="R65" s="2"/>
      <c r="S65" s="2"/>
      <c r="T65" s="2"/>
      <c r="U65" s="2"/>
      <c r="V65" s="2"/>
      <c r="W65" s="2"/>
      <c r="X65" s="2"/>
      <c r="Y65" s="2"/>
      <c r="Z65" s="2"/>
      <c r="AA65" s="2"/>
      <c r="AB65" s="2"/>
      <c r="AC65" s="2"/>
      <c r="AD65" s="2"/>
      <c r="AE65" s="2"/>
      <c r="AF65" s="2"/>
      <c r="AG65" s="2"/>
      <c r="AH65" s="2"/>
      <c r="AI65" s="1"/>
      <c r="AL65" s="2"/>
      <c r="AM65" s="2"/>
      <c r="AN65" s="2"/>
      <c r="AO65" s="2"/>
      <c r="AP65" s="2"/>
      <c r="AQ65" s="2"/>
      <c r="AT65" s="2"/>
      <c r="AU65" s="2"/>
      <c r="AV65" s="2"/>
      <c r="AW65" s="2"/>
      <c r="BY65" s="8"/>
      <c r="BZ65" s="8"/>
      <c r="CA65" s="8"/>
      <c r="CB65" s="8"/>
      <c r="CC65" s="8"/>
      <c r="CD65" s="8"/>
      <c r="CE65" s="8"/>
      <c r="CF65" s="8"/>
      <c r="CG65" s="8"/>
      <c r="CH65" s="8"/>
      <c r="CI65" s="8"/>
    </row>
    <row r="66" spans="1:87" s="7" customFormat="1" ht="15" customHeight="1">
      <c r="A66" s="142"/>
      <c r="B66" s="1"/>
      <c r="C66" s="1"/>
      <c r="D66" s="2"/>
      <c r="E66" s="2"/>
      <c r="F66" s="2"/>
      <c r="G66" s="2"/>
      <c r="H66" s="2"/>
      <c r="I66" s="2"/>
      <c r="J66" s="2"/>
      <c r="K66" s="2"/>
      <c r="L66" s="2"/>
      <c r="M66" s="2"/>
      <c r="N66" s="3"/>
      <c r="O66" s="2"/>
      <c r="P66" s="2"/>
      <c r="Q66" s="2"/>
      <c r="R66" s="2"/>
      <c r="S66" s="2"/>
      <c r="T66" s="2"/>
      <c r="U66" s="2"/>
      <c r="V66" s="2"/>
      <c r="W66" s="2"/>
      <c r="X66" s="2"/>
      <c r="Y66" s="2"/>
      <c r="Z66" s="2"/>
      <c r="AA66" s="2"/>
      <c r="AB66" s="2"/>
      <c r="AC66" s="2"/>
      <c r="AD66" s="2"/>
      <c r="AE66" s="2"/>
      <c r="AF66" s="2"/>
      <c r="AG66" s="2"/>
      <c r="AH66" s="2"/>
      <c r="AI66" s="1"/>
      <c r="AL66" s="2"/>
      <c r="AM66" s="2"/>
      <c r="AN66" s="2"/>
      <c r="AO66" s="2"/>
      <c r="AP66" s="2"/>
      <c r="AQ66" s="2"/>
      <c r="AT66" s="2"/>
      <c r="AU66" s="2"/>
      <c r="AV66" s="2"/>
      <c r="AW66" s="2"/>
      <c r="AX66" s="2"/>
      <c r="AY66" s="2"/>
      <c r="BY66" s="8"/>
      <c r="BZ66" s="8"/>
      <c r="CA66" s="8"/>
      <c r="CB66" s="8"/>
      <c r="CC66" s="8"/>
      <c r="CD66" s="8"/>
      <c r="CE66" s="8"/>
      <c r="CF66" s="8"/>
      <c r="CG66" s="8"/>
      <c r="CH66" s="8"/>
      <c r="CI66" s="8"/>
    </row>
    <row r="67" spans="1:87" s="7" customFormat="1" ht="15" customHeight="1">
      <c r="A67" s="142"/>
      <c r="B67" s="1"/>
      <c r="C67" s="1"/>
      <c r="D67" s="2"/>
      <c r="E67" s="2"/>
      <c r="F67" s="2"/>
      <c r="G67" s="2"/>
      <c r="H67" s="2"/>
      <c r="I67" s="2"/>
      <c r="J67" s="2"/>
      <c r="K67" s="2"/>
      <c r="L67" s="2"/>
      <c r="M67" s="2"/>
      <c r="N67" s="3"/>
      <c r="O67" s="2"/>
      <c r="P67" s="2"/>
      <c r="Q67" s="2"/>
      <c r="R67" s="2"/>
      <c r="S67" s="2"/>
      <c r="T67" s="2"/>
      <c r="U67" s="2"/>
      <c r="V67" s="2"/>
      <c r="W67" s="2"/>
      <c r="X67" s="2"/>
      <c r="Y67" s="2"/>
      <c r="Z67" s="2"/>
      <c r="AA67" s="2"/>
      <c r="AB67" s="2"/>
      <c r="AC67" s="2"/>
      <c r="AD67" s="2"/>
      <c r="AE67" s="2"/>
      <c r="AF67" s="2"/>
      <c r="AG67" s="2"/>
      <c r="AH67" s="2"/>
      <c r="AI67" s="1"/>
      <c r="AL67" s="2"/>
      <c r="AM67" s="2"/>
      <c r="AN67" s="2"/>
      <c r="AO67" s="2"/>
      <c r="AP67" s="2"/>
      <c r="AQ67" s="2"/>
      <c r="AT67" s="2"/>
      <c r="AU67" s="2"/>
      <c r="AV67" s="2"/>
      <c r="AW67" s="2"/>
      <c r="AX67" s="2"/>
      <c r="AY67" s="2"/>
      <c r="BY67" s="8"/>
      <c r="BZ67" s="8"/>
      <c r="CA67" s="8"/>
      <c r="CB67" s="8"/>
      <c r="CC67" s="8"/>
      <c r="CD67" s="8"/>
      <c r="CE67" s="8"/>
      <c r="CF67" s="8"/>
      <c r="CG67" s="8"/>
      <c r="CH67" s="8"/>
      <c r="CI67" s="8"/>
    </row>
    <row r="68" spans="1:87" s="7" customFormat="1" ht="15" customHeight="1">
      <c r="A68" s="142"/>
      <c r="B68" s="1"/>
      <c r="C68" s="1"/>
      <c r="D68" s="2"/>
      <c r="E68" s="2"/>
      <c r="F68" s="2"/>
      <c r="G68" s="2"/>
      <c r="H68" s="2"/>
      <c r="I68" s="2"/>
      <c r="J68" s="2"/>
      <c r="K68" s="2"/>
      <c r="L68" s="2"/>
      <c r="M68" s="2"/>
      <c r="N68" s="3"/>
      <c r="O68" s="2"/>
      <c r="P68" s="2"/>
      <c r="Q68" s="2"/>
      <c r="R68" s="2"/>
      <c r="S68" s="2"/>
      <c r="T68" s="2"/>
      <c r="U68" s="2"/>
      <c r="V68" s="2"/>
      <c r="W68" s="2"/>
      <c r="X68" s="2"/>
      <c r="Y68" s="2"/>
      <c r="Z68" s="2"/>
      <c r="AA68" s="2"/>
      <c r="AB68" s="2"/>
      <c r="AC68" s="2"/>
      <c r="AD68" s="2"/>
      <c r="AE68" s="2"/>
      <c r="AF68" s="2"/>
      <c r="AG68" s="2"/>
      <c r="AH68" s="2"/>
      <c r="AI68" s="1"/>
      <c r="AK68" s="2"/>
      <c r="AL68" s="2"/>
      <c r="AM68" s="2"/>
      <c r="AN68" s="2"/>
      <c r="AO68" s="2"/>
      <c r="AP68" s="2"/>
      <c r="AQ68" s="2"/>
      <c r="BY68" s="8"/>
      <c r="BZ68" s="8"/>
      <c r="CA68" s="8"/>
      <c r="CB68" s="8"/>
      <c r="CC68" s="8"/>
      <c r="CD68" s="8"/>
      <c r="CE68" s="8"/>
      <c r="CF68" s="8"/>
      <c r="CG68" s="8"/>
      <c r="CH68" s="8"/>
      <c r="CI68" s="8"/>
    </row>
    <row r="69" spans="2:87" s="7" customFormat="1" ht="15" customHeight="1">
      <c r="B69" s="1"/>
      <c r="C69" s="1"/>
      <c r="D69" s="2"/>
      <c r="E69" s="2"/>
      <c r="F69" s="2"/>
      <c r="G69" s="2"/>
      <c r="H69" s="2"/>
      <c r="I69" s="2"/>
      <c r="J69" s="2"/>
      <c r="K69" s="2"/>
      <c r="L69" s="2"/>
      <c r="M69" s="2"/>
      <c r="N69" s="3"/>
      <c r="O69" s="2"/>
      <c r="P69" s="2"/>
      <c r="Q69" s="2"/>
      <c r="R69" s="2"/>
      <c r="S69" s="2"/>
      <c r="T69" s="2"/>
      <c r="U69" s="2"/>
      <c r="V69" s="2"/>
      <c r="W69" s="2"/>
      <c r="X69" s="2"/>
      <c r="Y69" s="2"/>
      <c r="Z69" s="2"/>
      <c r="AA69" s="2"/>
      <c r="AB69" s="2"/>
      <c r="AC69" s="2"/>
      <c r="AD69" s="2"/>
      <c r="AE69" s="2"/>
      <c r="AF69" s="2"/>
      <c r="AG69" s="2"/>
      <c r="AH69" s="2"/>
      <c r="AI69" s="1"/>
      <c r="AK69" s="2"/>
      <c r="AL69" s="2"/>
      <c r="AM69" s="2"/>
      <c r="AN69" s="2"/>
      <c r="AO69" s="2"/>
      <c r="AP69" s="2"/>
      <c r="AQ69" s="2"/>
      <c r="BY69" s="8"/>
      <c r="BZ69" s="8"/>
      <c r="CA69" s="8"/>
      <c r="CB69" s="8"/>
      <c r="CC69" s="8"/>
      <c r="CD69" s="8"/>
      <c r="CE69" s="8"/>
      <c r="CF69" s="8"/>
      <c r="CG69" s="8"/>
      <c r="CH69" s="8"/>
      <c r="CI69" s="8"/>
    </row>
    <row r="70" spans="2:87" s="7" customFormat="1" ht="15" customHeight="1">
      <c r="B70" s="1"/>
      <c r="C70" s="1"/>
      <c r="D70" s="2"/>
      <c r="E70" s="2"/>
      <c r="F70" s="2"/>
      <c r="G70" s="2"/>
      <c r="H70" s="2"/>
      <c r="I70" s="2"/>
      <c r="J70" s="2"/>
      <c r="K70" s="2"/>
      <c r="L70" s="2"/>
      <c r="M70" s="2"/>
      <c r="N70" s="3"/>
      <c r="O70" s="2"/>
      <c r="P70" s="2"/>
      <c r="Q70" s="2"/>
      <c r="R70" s="2"/>
      <c r="S70" s="2"/>
      <c r="T70" s="2"/>
      <c r="U70" s="2"/>
      <c r="V70" s="2"/>
      <c r="W70" s="2"/>
      <c r="X70" s="2"/>
      <c r="Y70" s="2"/>
      <c r="Z70" s="2"/>
      <c r="AA70" s="2"/>
      <c r="AB70" s="2"/>
      <c r="AC70" s="2"/>
      <c r="AD70" s="2"/>
      <c r="AE70" s="2"/>
      <c r="AF70" s="2"/>
      <c r="AG70" s="2"/>
      <c r="AH70" s="2"/>
      <c r="AI70" s="1"/>
      <c r="AK70" s="2"/>
      <c r="AL70" s="2"/>
      <c r="AM70" s="2"/>
      <c r="AN70" s="2"/>
      <c r="AO70" s="2"/>
      <c r="AP70" s="2"/>
      <c r="AQ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3"/>
      <c r="O71" s="2"/>
      <c r="P71" s="2"/>
      <c r="Q71" s="2"/>
      <c r="R71" s="2"/>
      <c r="S71" s="2"/>
      <c r="T71" s="2"/>
      <c r="U71" s="2"/>
      <c r="V71" s="2"/>
      <c r="W71" s="2"/>
      <c r="X71" s="2"/>
      <c r="Y71" s="2"/>
      <c r="Z71" s="2"/>
      <c r="AA71" s="2"/>
      <c r="AB71" s="2"/>
      <c r="AC71" s="2"/>
      <c r="AD71" s="2"/>
      <c r="AE71" s="2"/>
      <c r="AF71" s="2"/>
      <c r="AG71" s="2"/>
      <c r="AH71" s="2"/>
      <c r="AI71" s="1"/>
      <c r="AK71" s="2"/>
      <c r="AL71" s="2"/>
      <c r="AM71" s="2"/>
      <c r="AN71" s="2"/>
      <c r="AO71" s="2"/>
      <c r="AP71" s="2"/>
      <c r="AQ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3"/>
      <c r="O72" s="2"/>
      <c r="P72" s="2"/>
      <c r="Q72" s="2"/>
      <c r="R72" s="2"/>
      <c r="S72" s="2"/>
      <c r="T72" s="2"/>
      <c r="U72" s="2"/>
      <c r="V72" s="2"/>
      <c r="W72" s="2"/>
      <c r="X72" s="2"/>
      <c r="Y72" s="2"/>
      <c r="Z72" s="2"/>
      <c r="AA72" s="2"/>
      <c r="AB72" s="2"/>
      <c r="AC72" s="2"/>
      <c r="AD72" s="2"/>
      <c r="AE72" s="2"/>
      <c r="AF72" s="2"/>
      <c r="AG72" s="2"/>
      <c r="AH72" s="2"/>
      <c r="AI72" s="1"/>
      <c r="AK72" s="2"/>
      <c r="AL72" s="2"/>
      <c r="AM72" s="2"/>
      <c r="AN72" s="2"/>
      <c r="AO72" s="2"/>
      <c r="AP72" s="2"/>
      <c r="AQ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3"/>
      <c r="O73" s="2"/>
      <c r="P73" s="2"/>
      <c r="Q73" s="2"/>
      <c r="R73" s="2"/>
      <c r="S73" s="2"/>
      <c r="T73" s="2"/>
      <c r="U73" s="2"/>
      <c r="V73" s="2"/>
      <c r="W73" s="2"/>
      <c r="X73" s="2"/>
      <c r="Y73" s="2"/>
      <c r="Z73" s="2"/>
      <c r="AA73" s="2"/>
      <c r="AB73" s="2"/>
      <c r="AC73" s="2"/>
      <c r="AD73" s="2"/>
      <c r="AE73" s="2"/>
      <c r="AF73" s="2"/>
      <c r="AG73" s="2"/>
      <c r="AH73" s="2"/>
      <c r="AI73" s="1"/>
      <c r="AK73" s="2"/>
      <c r="AL73" s="2"/>
      <c r="AM73" s="2"/>
      <c r="AN73" s="2"/>
      <c r="AO73" s="2"/>
      <c r="AP73" s="2"/>
      <c r="AQ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3"/>
      <c r="O74" s="2"/>
      <c r="P74" s="2"/>
      <c r="Q74" s="2"/>
      <c r="R74" s="2"/>
      <c r="S74" s="2"/>
      <c r="T74" s="2"/>
      <c r="U74" s="2"/>
      <c r="V74" s="2"/>
      <c r="W74" s="2"/>
      <c r="X74" s="2"/>
      <c r="Y74" s="2"/>
      <c r="Z74" s="2"/>
      <c r="AA74" s="2"/>
      <c r="AB74" s="2"/>
      <c r="AC74" s="2"/>
      <c r="AD74" s="2"/>
      <c r="AE74" s="2"/>
      <c r="AF74" s="2"/>
      <c r="AG74" s="2"/>
      <c r="AH74" s="2"/>
      <c r="AI74" s="1"/>
      <c r="AK74" s="1"/>
      <c r="AL74" s="2"/>
      <c r="AM74" s="2"/>
      <c r="AN74" s="2"/>
      <c r="AO74" s="2"/>
      <c r="AP74" s="2"/>
      <c r="AQ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3"/>
      <c r="O75" s="2"/>
      <c r="P75" s="2"/>
      <c r="Q75" s="2"/>
      <c r="R75" s="2"/>
      <c r="S75" s="2"/>
      <c r="T75" s="2"/>
      <c r="U75" s="2"/>
      <c r="V75" s="2"/>
      <c r="W75" s="2"/>
      <c r="X75" s="2"/>
      <c r="Y75" s="2"/>
      <c r="Z75" s="2"/>
      <c r="AA75" s="2"/>
      <c r="AB75" s="2"/>
      <c r="AC75" s="2"/>
      <c r="AD75" s="2"/>
      <c r="AE75" s="2"/>
      <c r="AF75" s="2"/>
      <c r="AG75" s="2"/>
      <c r="AH75" s="2"/>
      <c r="AI75" s="1"/>
      <c r="AK75" s="2"/>
      <c r="AL75" s="2"/>
      <c r="AM75" s="2"/>
      <c r="AN75" s="2"/>
      <c r="AO75" s="2"/>
      <c r="AP75" s="2"/>
      <c r="AQ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3"/>
      <c r="O76" s="2"/>
      <c r="P76" s="2"/>
      <c r="Q76" s="2"/>
      <c r="R76" s="2"/>
      <c r="S76" s="2"/>
      <c r="T76" s="2"/>
      <c r="U76" s="2"/>
      <c r="V76" s="2"/>
      <c r="W76" s="2"/>
      <c r="X76" s="2"/>
      <c r="Y76" s="2"/>
      <c r="Z76" s="2"/>
      <c r="AA76" s="2"/>
      <c r="AB76" s="2"/>
      <c r="AC76" s="2"/>
      <c r="AD76" s="2"/>
      <c r="AE76" s="2"/>
      <c r="AF76" s="2"/>
      <c r="AG76" s="2"/>
      <c r="AH76" s="2"/>
      <c r="AI76" s="1"/>
      <c r="AK76" s="2"/>
      <c r="AL76" s="2"/>
      <c r="AM76" s="2"/>
      <c r="AN76" s="2"/>
      <c r="AO76" s="2"/>
      <c r="AP76" s="2"/>
      <c r="AQ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3"/>
      <c r="O77" s="2"/>
      <c r="P77" s="2"/>
      <c r="Q77" s="2"/>
      <c r="R77" s="2"/>
      <c r="S77" s="2"/>
      <c r="T77" s="2"/>
      <c r="U77" s="2"/>
      <c r="V77" s="2"/>
      <c r="W77" s="2"/>
      <c r="X77" s="2"/>
      <c r="Y77" s="2"/>
      <c r="Z77" s="2"/>
      <c r="AA77" s="2"/>
      <c r="AB77" s="2"/>
      <c r="AC77" s="2"/>
      <c r="AD77" s="2"/>
      <c r="AE77" s="2"/>
      <c r="AF77" s="2"/>
      <c r="AG77" s="2"/>
      <c r="AH77" s="2"/>
      <c r="AI77" s="1"/>
      <c r="AK77" s="1"/>
      <c r="AL77" s="2"/>
      <c r="AM77" s="2"/>
      <c r="AN77" s="2"/>
      <c r="AO77" s="2"/>
      <c r="AP77" s="2"/>
      <c r="AQ77" s="2"/>
      <c r="AT77" s="2"/>
      <c r="AU77" s="2"/>
      <c r="AV77" s="2"/>
      <c r="AW77" s="2"/>
      <c r="AX77" s="2"/>
      <c r="AY77" s="2"/>
      <c r="BY77" s="8"/>
      <c r="BZ77" s="8"/>
      <c r="CA77" s="8"/>
      <c r="CB77" s="8"/>
      <c r="CC77" s="8"/>
      <c r="CD77" s="8"/>
      <c r="CE77" s="8"/>
      <c r="CF77" s="8"/>
      <c r="CG77" s="8"/>
      <c r="CH77" s="8"/>
      <c r="CI77" s="8"/>
    </row>
    <row r="78" spans="1:87" s="7" customFormat="1" ht="15" customHeight="1">
      <c r="A78" s="1"/>
      <c r="B78" s="1"/>
      <c r="C78" s="1"/>
      <c r="D78" s="2"/>
      <c r="E78" s="2"/>
      <c r="F78" s="2"/>
      <c r="G78" s="2"/>
      <c r="H78" s="2"/>
      <c r="I78" s="2"/>
      <c r="J78" s="2"/>
      <c r="K78" s="2"/>
      <c r="L78" s="2"/>
      <c r="M78" s="2"/>
      <c r="N78" s="3"/>
      <c r="O78" s="2"/>
      <c r="P78" s="2"/>
      <c r="Q78" s="2"/>
      <c r="R78" s="2"/>
      <c r="S78" s="2"/>
      <c r="T78" s="2"/>
      <c r="U78" s="2"/>
      <c r="V78" s="2"/>
      <c r="W78" s="2"/>
      <c r="X78" s="2"/>
      <c r="Y78" s="2"/>
      <c r="Z78" s="2"/>
      <c r="AA78" s="2"/>
      <c r="AB78" s="2"/>
      <c r="AC78" s="2"/>
      <c r="AD78" s="2"/>
      <c r="AE78" s="2"/>
      <c r="AF78" s="2"/>
      <c r="AG78" s="2"/>
      <c r="AH78" s="2"/>
      <c r="AI78" s="1"/>
      <c r="AK78" s="2"/>
      <c r="AL78" s="2"/>
      <c r="AM78" s="2"/>
      <c r="AN78" s="2"/>
      <c r="AO78" s="2"/>
      <c r="AP78" s="2"/>
      <c r="AQ78" s="2"/>
      <c r="AT78" s="2"/>
      <c r="AU78" s="2"/>
      <c r="AV78" s="2"/>
      <c r="AW78" s="2"/>
      <c r="AX78" s="2"/>
      <c r="AY78" s="2"/>
      <c r="BY78" s="8"/>
      <c r="BZ78" s="8"/>
      <c r="CA78" s="8"/>
      <c r="CB78" s="8"/>
      <c r="CC78" s="8"/>
      <c r="CD78" s="8"/>
      <c r="CE78" s="8"/>
      <c r="CF78" s="8"/>
      <c r="CG78" s="8"/>
      <c r="CH78" s="8"/>
      <c r="CI78" s="8"/>
    </row>
    <row r="79" spans="1:87" s="7" customFormat="1" ht="15" customHeight="1">
      <c r="A79" s="1"/>
      <c r="B79" s="1"/>
      <c r="C79" s="1"/>
      <c r="D79" s="2"/>
      <c r="E79" s="2"/>
      <c r="F79" s="2"/>
      <c r="G79" s="2"/>
      <c r="H79" s="2"/>
      <c r="I79" s="2"/>
      <c r="J79" s="2"/>
      <c r="K79" s="2"/>
      <c r="L79" s="2"/>
      <c r="M79" s="2"/>
      <c r="N79" s="3"/>
      <c r="O79" s="2"/>
      <c r="P79" s="2"/>
      <c r="Q79" s="2"/>
      <c r="R79" s="2"/>
      <c r="S79" s="2"/>
      <c r="T79" s="2"/>
      <c r="U79" s="2"/>
      <c r="V79" s="2"/>
      <c r="W79" s="2"/>
      <c r="X79" s="2"/>
      <c r="Y79" s="2"/>
      <c r="Z79" s="2"/>
      <c r="AA79" s="2"/>
      <c r="AB79" s="2"/>
      <c r="AC79" s="2"/>
      <c r="AD79" s="2"/>
      <c r="AE79" s="2"/>
      <c r="AF79" s="2"/>
      <c r="AG79" s="2"/>
      <c r="AH79" s="2"/>
      <c r="AI79" s="1"/>
      <c r="AK79" s="2"/>
      <c r="AL79" s="2"/>
      <c r="AM79" s="2"/>
      <c r="AN79" s="2"/>
      <c r="AO79" s="2"/>
      <c r="AP79" s="2"/>
      <c r="AQ79" s="2"/>
      <c r="AT79" s="2"/>
      <c r="AU79" s="2"/>
      <c r="AV79" s="2"/>
      <c r="AW79" s="2"/>
      <c r="AX79" s="2"/>
      <c r="AY79" s="2"/>
      <c r="BY79" s="8"/>
      <c r="BZ79" s="8"/>
      <c r="CA79" s="8"/>
      <c r="CB79" s="8"/>
      <c r="CC79" s="8"/>
      <c r="CD79" s="8"/>
      <c r="CE79" s="8"/>
      <c r="CF79" s="8"/>
      <c r="CG79" s="8"/>
      <c r="CH79" s="8"/>
      <c r="CI79" s="8"/>
    </row>
    <row r="80" spans="1:87" s="7" customFormat="1" ht="15" customHeight="1">
      <c r="A80" s="1"/>
      <c r="B80" s="1"/>
      <c r="C80" s="1"/>
      <c r="D80" s="2"/>
      <c r="E80" s="2"/>
      <c r="F80" s="2"/>
      <c r="G80" s="2"/>
      <c r="H80" s="2"/>
      <c r="I80" s="2"/>
      <c r="J80" s="2"/>
      <c r="K80" s="2"/>
      <c r="L80" s="2"/>
      <c r="M80" s="2"/>
      <c r="N80" s="3"/>
      <c r="O80" s="2"/>
      <c r="P80" s="2"/>
      <c r="Q80" s="2"/>
      <c r="R80" s="2"/>
      <c r="S80" s="2"/>
      <c r="T80" s="2"/>
      <c r="U80" s="2"/>
      <c r="V80" s="2"/>
      <c r="W80" s="2"/>
      <c r="X80" s="2"/>
      <c r="Y80" s="2"/>
      <c r="Z80" s="2"/>
      <c r="AA80" s="2"/>
      <c r="AB80" s="2"/>
      <c r="AC80" s="2"/>
      <c r="AD80" s="2"/>
      <c r="AE80" s="2"/>
      <c r="AF80" s="2"/>
      <c r="AG80" s="2"/>
      <c r="AH80" s="2"/>
      <c r="AI80" s="1"/>
      <c r="AK80" s="2"/>
      <c r="AL80" s="2"/>
      <c r="AM80" s="2"/>
      <c r="AN80" s="2"/>
      <c r="AO80" s="2"/>
      <c r="AP80" s="2"/>
      <c r="AQ80" s="2"/>
      <c r="AT80" s="2"/>
      <c r="AU80" s="2"/>
      <c r="AV80" s="2"/>
      <c r="AW80" s="2"/>
      <c r="AX80" s="2"/>
      <c r="AY80" s="2"/>
      <c r="BY80" s="8"/>
      <c r="BZ80" s="8"/>
      <c r="CA80" s="8"/>
      <c r="CB80" s="8"/>
      <c r="CC80" s="8"/>
      <c r="CD80" s="8"/>
      <c r="CE80" s="8"/>
      <c r="CF80" s="8"/>
      <c r="CG80" s="8"/>
      <c r="CH80" s="8"/>
      <c r="CI80" s="8"/>
    </row>
    <row r="65534" ht="12.75" customHeight="1"/>
    <row r="65535"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1:AS19"/>
  <sheetViews>
    <sheetView zoomScalePageLayoutView="0" workbookViewId="0" topLeftCell="A1">
      <selection activeCell="AI23" sqref="AI23"/>
    </sheetView>
  </sheetViews>
  <sheetFormatPr defaultColWidth="8.7109375" defaultRowHeight="15" customHeight="1"/>
  <cols>
    <col min="1" max="1" width="12.8515625" style="7" customWidth="1"/>
    <col min="2" max="3" width="6.140625" style="187" customWidth="1"/>
    <col min="4" max="4" width="12.421875" style="187" customWidth="1"/>
    <col min="5" max="5" width="15.7109375" style="7" customWidth="1"/>
    <col min="6" max="6" width="9.28125" style="7" customWidth="1"/>
    <col min="7" max="14" width="8.7109375" style="7" customWidth="1"/>
    <col min="15" max="45" width="2.7109375" style="7" customWidth="1"/>
    <col min="46" max="16384" width="8.7109375" style="7" customWidth="1"/>
  </cols>
  <sheetData>
    <row r="1" ht="15" customHeight="1">
      <c r="A1" s="7" t="s">
        <v>75</v>
      </c>
    </row>
    <row r="2" spans="1:45" ht="15" customHeight="1">
      <c r="A2" s="7" t="s">
        <v>76</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pans="1:45" ht="15" customHeight="1">
      <c r="A3" s="6" t="s">
        <v>77</v>
      </c>
      <c r="B3" s="188" t="s">
        <v>78</v>
      </c>
      <c r="C3" s="6" t="s">
        <v>79</v>
      </c>
      <c r="D3" s="189" t="s">
        <v>80</v>
      </c>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row>
    <row r="4" spans="1:45" ht="15" customHeight="1">
      <c r="A4" s="190" t="s">
        <v>81</v>
      </c>
      <c r="B4" s="46">
        <v>104</v>
      </c>
      <c r="C4" s="191">
        <v>95</v>
      </c>
      <c r="D4" s="192">
        <v>366</v>
      </c>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ht="15" customHeight="1">
      <c r="A5" s="190" t="s">
        <v>82</v>
      </c>
      <c r="B5" s="46">
        <v>73</v>
      </c>
      <c r="C5" s="191">
        <v>99</v>
      </c>
      <c r="D5" s="192">
        <v>402</v>
      </c>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1:45" ht="15" customHeight="1">
      <c r="A6" s="190" t="s">
        <v>83</v>
      </c>
      <c r="B6" s="46">
        <v>78</v>
      </c>
      <c r="C6" s="191">
        <v>60</v>
      </c>
      <c r="D6" s="192">
        <v>393</v>
      </c>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row>
    <row r="7" spans="1:4" ht="15" customHeight="1">
      <c r="A7" s="190" t="s">
        <v>84</v>
      </c>
      <c r="B7" s="46">
        <v>50</v>
      </c>
      <c r="C7" s="191">
        <v>61</v>
      </c>
      <c r="D7" s="192">
        <v>323</v>
      </c>
    </row>
    <row r="8" spans="1:4" ht="15" customHeight="1">
      <c r="A8" s="190" t="s">
        <v>85</v>
      </c>
      <c r="B8" s="46">
        <v>52</v>
      </c>
      <c r="C8" s="191">
        <v>52</v>
      </c>
      <c r="D8" s="192">
        <v>301</v>
      </c>
    </row>
    <row r="9" spans="1:4" ht="15" customHeight="1">
      <c r="A9" s="190" t="s">
        <v>86</v>
      </c>
      <c r="B9" s="46">
        <v>65</v>
      </c>
      <c r="C9" s="191">
        <v>53</v>
      </c>
      <c r="D9" s="192">
        <v>307</v>
      </c>
    </row>
    <row r="10" spans="1:4" ht="15" customHeight="1">
      <c r="A10" s="190" t="s">
        <v>87</v>
      </c>
      <c r="B10" s="46">
        <v>69</v>
      </c>
      <c r="C10" s="191">
        <v>52</v>
      </c>
      <c r="D10" s="192">
        <v>432</v>
      </c>
    </row>
    <row r="11" spans="1:4" ht="15" customHeight="1">
      <c r="A11" s="190" t="s">
        <v>88</v>
      </c>
      <c r="B11" s="46">
        <v>58</v>
      </c>
      <c r="C11" s="191">
        <v>60</v>
      </c>
      <c r="D11" s="192">
        <v>459</v>
      </c>
    </row>
    <row r="12" spans="1:4" ht="15" customHeight="1">
      <c r="A12" s="190" t="s">
        <v>89</v>
      </c>
      <c r="B12" s="46">
        <v>71</v>
      </c>
      <c r="C12" s="191">
        <v>51</v>
      </c>
      <c r="D12" s="192">
        <v>435</v>
      </c>
    </row>
    <row r="13" spans="1:4" ht="15" customHeight="1">
      <c r="A13" s="190" t="s">
        <v>90</v>
      </c>
      <c r="B13" s="46">
        <v>75</v>
      </c>
      <c r="C13" s="191">
        <v>68</v>
      </c>
      <c r="D13" s="192">
        <v>469</v>
      </c>
    </row>
    <row r="14" spans="1:4" ht="15" customHeight="1">
      <c r="A14" s="190" t="s">
        <v>91</v>
      </c>
      <c r="B14" s="46">
        <v>57</v>
      </c>
      <c r="C14" s="191">
        <v>60</v>
      </c>
      <c r="D14" s="192">
        <v>402</v>
      </c>
    </row>
    <row r="15" spans="1:4" ht="15" customHeight="1">
      <c r="A15" s="193" t="s">
        <v>92</v>
      </c>
      <c r="B15" s="194">
        <v>49</v>
      </c>
      <c r="C15" s="195">
        <v>82</v>
      </c>
      <c r="D15" s="196">
        <v>404</v>
      </c>
    </row>
    <row r="16" spans="1:4" ht="15" customHeight="1">
      <c r="A16" s="195" t="s">
        <v>7</v>
      </c>
      <c r="B16" s="194">
        <f>SUM(B4:B15)</f>
        <v>801</v>
      </c>
      <c r="C16" s="195">
        <f>SUM(C4:C15)</f>
        <v>793</v>
      </c>
      <c r="D16" s="196">
        <f>SUM(D4:D15)</f>
        <v>4693</v>
      </c>
    </row>
    <row r="17" ht="15" customHeight="1">
      <c r="A17" s="7" t="s">
        <v>93</v>
      </c>
    </row>
    <row r="18" ht="15" customHeight="1">
      <c r="A18" s="7" t="s">
        <v>94</v>
      </c>
    </row>
    <row r="19" ht="15" customHeight="1">
      <c r="A19" s="7" t="s">
        <v>95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dimension ref="A1:H16"/>
  <sheetViews>
    <sheetView tabSelected="1" zoomScale="80" zoomScaleNormal="80" zoomScalePageLayoutView="0" workbookViewId="0" topLeftCell="A1">
      <selection activeCell="X15" sqref="X15"/>
    </sheetView>
  </sheetViews>
  <sheetFormatPr defaultColWidth="8.7109375" defaultRowHeight="15" customHeight="1"/>
  <cols>
    <col min="1" max="1" width="7.00390625" style="7" customWidth="1"/>
    <col min="2" max="4" width="6.57421875" style="187" customWidth="1"/>
    <col min="5" max="5" width="6.421875" style="187" customWidth="1"/>
    <col min="6" max="6" width="7.421875" style="187" customWidth="1"/>
    <col min="7" max="7" width="6.57421875" style="187" customWidth="1"/>
    <col min="8" max="8" width="7.421875" style="187" customWidth="1"/>
    <col min="9" max="16384" width="8.7109375" style="7" customWidth="1"/>
  </cols>
  <sheetData>
    <row r="1" ht="15" customHeight="1">
      <c r="A1" s="7" t="s">
        <v>96</v>
      </c>
    </row>
    <row r="2" ht="15" customHeight="1">
      <c r="A2" s="7" t="s">
        <v>76</v>
      </c>
    </row>
    <row r="3" spans="1:8" ht="30" customHeight="1">
      <c r="A3" s="6" t="s">
        <v>77</v>
      </c>
      <c r="B3" s="197" t="s">
        <v>9</v>
      </c>
      <c r="C3" s="188" t="s">
        <v>15</v>
      </c>
      <c r="D3" s="198" t="s">
        <v>14</v>
      </c>
      <c r="E3" s="188" t="s">
        <v>17</v>
      </c>
      <c r="F3" s="198" t="s">
        <v>19</v>
      </c>
      <c r="G3" s="188" t="s">
        <v>21</v>
      </c>
      <c r="H3" s="199" t="s">
        <v>22</v>
      </c>
    </row>
    <row r="4" spans="1:8" ht="15" customHeight="1">
      <c r="A4" s="200" t="s">
        <v>81</v>
      </c>
      <c r="B4" s="201">
        <v>2716</v>
      </c>
      <c r="C4" s="46">
        <v>5682</v>
      </c>
      <c r="D4" s="202">
        <v>4114</v>
      </c>
      <c r="E4" s="46">
        <v>1997</v>
      </c>
      <c r="F4" s="202">
        <v>5820</v>
      </c>
      <c r="G4" s="46">
        <v>996</v>
      </c>
      <c r="H4" s="203">
        <v>3622</v>
      </c>
    </row>
    <row r="5" spans="1:8" ht="15" customHeight="1">
      <c r="A5" s="200" t="s">
        <v>82</v>
      </c>
      <c r="B5" s="201">
        <v>2489</v>
      </c>
      <c r="C5" s="46">
        <v>4520</v>
      </c>
      <c r="D5" s="202">
        <v>3598</v>
      </c>
      <c r="E5" s="46">
        <v>1818</v>
      </c>
      <c r="F5" s="202">
        <v>5147</v>
      </c>
      <c r="G5" s="46">
        <v>914</v>
      </c>
      <c r="H5" s="203">
        <v>3398</v>
      </c>
    </row>
    <row r="6" spans="1:8" ht="15" customHeight="1">
      <c r="A6" s="200" t="s">
        <v>83</v>
      </c>
      <c r="B6" s="201">
        <v>2287</v>
      </c>
      <c r="C6" s="46">
        <v>5378</v>
      </c>
      <c r="D6" s="202">
        <v>3721</v>
      </c>
      <c r="E6" s="46">
        <v>1795</v>
      </c>
      <c r="F6" s="202">
        <v>5190</v>
      </c>
      <c r="G6" s="46">
        <v>1104</v>
      </c>
      <c r="H6" s="203">
        <v>3450</v>
      </c>
    </row>
    <row r="7" spans="1:8" ht="15" customHeight="1">
      <c r="A7" s="200" t="s">
        <v>84</v>
      </c>
      <c r="B7" s="201">
        <v>2289</v>
      </c>
      <c r="C7" s="46">
        <v>7678</v>
      </c>
      <c r="D7" s="202">
        <v>3528</v>
      </c>
      <c r="E7" s="46">
        <v>1722</v>
      </c>
      <c r="F7" s="202">
        <v>5641</v>
      </c>
      <c r="G7" s="46">
        <v>1077</v>
      </c>
      <c r="H7" s="203">
        <v>3316</v>
      </c>
    </row>
    <row r="8" spans="1:8" ht="15" customHeight="1">
      <c r="A8" s="200" t="s">
        <v>85</v>
      </c>
      <c r="B8" s="201">
        <v>2083</v>
      </c>
      <c r="C8" s="46">
        <v>7911</v>
      </c>
      <c r="D8" s="202">
        <v>3194</v>
      </c>
      <c r="E8" s="46">
        <v>1644</v>
      </c>
      <c r="F8" s="202">
        <v>5759</v>
      </c>
      <c r="G8" s="46">
        <v>899</v>
      </c>
      <c r="H8" s="203">
        <v>2908</v>
      </c>
    </row>
    <row r="9" spans="1:8" ht="15" customHeight="1">
      <c r="A9" s="200" t="s">
        <v>86</v>
      </c>
      <c r="B9" s="201">
        <v>2017</v>
      </c>
      <c r="C9" s="46">
        <v>6093</v>
      </c>
      <c r="D9" s="202">
        <v>3469</v>
      </c>
      <c r="E9" s="46">
        <v>1429</v>
      </c>
      <c r="F9" s="202">
        <v>4827</v>
      </c>
      <c r="G9" s="46">
        <v>909</v>
      </c>
      <c r="H9" s="203">
        <v>2428</v>
      </c>
    </row>
    <row r="10" spans="1:8" ht="15" customHeight="1">
      <c r="A10" s="200" t="s">
        <v>87</v>
      </c>
      <c r="B10" s="201">
        <v>2443</v>
      </c>
      <c r="C10" s="46">
        <v>7153</v>
      </c>
      <c r="D10" s="202">
        <v>5042</v>
      </c>
      <c r="E10" s="46">
        <v>1689</v>
      </c>
      <c r="F10" s="202">
        <v>5969</v>
      </c>
      <c r="G10" s="46">
        <v>983</v>
      </c>
      <c r="H10" s="203">
        <v>2888</v>
      </c>
    </row>
    <row r="11" spans="1:8" ht="15" customHeight="1">
      <c r="A11" s="200" t="s">
        <v>88</v>
      </c>
      <c r="B11" s="201">
        <v>2633</v>
      </c>
      <c r="C11" s="46">
        <v>5607</v>
      </c>
      <c r="D11" s="202">
        <v>4843</v>
      </c>
      <c r="E11" s="46">
        <v>1714</v>
      </c>
      <c r="F11" s="202">
        <v>5706</v>
      </c>
      <c r="G11" s="46">
        <v>911</v>
      </c>
      <c r="H11" s="203">
        <v>2937</v>
      </c>
    </row>
    <row r="12" spans="1:8" ht="15" customHeight="1">
      <c r="A12" s="200" t="s">
        <v>89</v>
      </c>
      <c r="B12" s="201">
        <v>2488</v>
      </c>
      <c r="C12" s="46">
        <v>3070</v>
      </c>
      <c r="D12" s="202">
        <v>4809</v>
      </c>
      <c r="E12" s="46">
        <v>1681</v>
      </c>
      <c r="F12" s="202">
        <v>5618</v>
      </c>
      <c r="G12" s="46">
        <v>935</v>
      </c>
      <c r="H12" s="203">
        <v>3027</v>
      </c>
    </row>
    <row r="13" spans="1:8" ht="15" customHeight="1">
      <c r="A13" s="200" t="s">
        <v>90</v>
      </c>
      <c r="B13" s="201">
        <v>2549</v>
      </c>
      <c r="C13" s="46">
        <v>2287</v>
      </c>
      <c r="D13" s="202">
        <v>5741</v>
      </c>
      <c r="E13" s="46">
        <v>1949</v>
      </c>
      <c r="F13" s="202">
        <v>6198</v>
      </c>
      <c r="G13" s="46">
        <v>975</v>
      </c>
      <c r="H13" s="203">
        <v>3506</v>
      </c>
    </row>
    <row r="14" spans="1:8" ht="15" customHeight="1">
      <c r="A14" s="200" t="s">
        <v>91</v>
      </c>
      <c r="B14" s="201">
        <v>2389</v>
      </c>
      <c r="C14" s="46">
        <v>2301</v>
      </c>
      <c r="D14" s="202">
        <v>4713</v>
      </c>
      <c r="E14" s="46">
        <v>1930</v>
      </c>
      <c r="F14" s="202">
        <v>5718</v>
      </c>
      <c r="G14" s="46">
        <v>1018</v>
      </c>
      <c r="H14" s="203">
        <v>3266</v>
      </c>
    </row>
    <row r="15" spans="1:8" ht="15" customHeight="1">
      <c r="A15" s="200" t="s">
        <v>92</v>
      </c>
      <c r="B15" s="204">
        <v>2412</v>
      </c>
      <c r="C15" s="46">
        <v>2441</v>
      </c>
      <c r="D15" s="202">
        <v>4456</v>
      </c>
      <c r="E15" s="46">
        <v>1973</v>
      </c>
      <c r="F15" s="202">
        <v>6105</v>
      </c>
      <c r="G15" s="46">
        <v>1031</v>
      </c>
      <c r="H15" s="205">
        <v>3261</v>
      </c>
    </row>
    <row r="16" spans="1:8" ht="15" customHeight="1">
      <c r="A16" s="206" t="s">
        <v>7</v>
      </c>
      <c r="B16" s="207">
        <f aca="true" t="shared" si="0" ref="B16:H16">SUM(B4:B15)</f>
        <v>28795</v>
      </c>
      <c r="C16" s="16">
        <f t="shared" si="0"/>
        <v>60121</v>
      </c>
      <c r="D16" s="208">
        <f t="shared" si="0"/>
        <v>51228</v>
      </c>
      <c r="E16" s="16">
        <f t="shared" si="0"/>
        <v>21341</v>
      </c>
      <c r="F16" s="208">
        <f t="shared" si="0"/>
        <v>67698</v>
      </c>
      <c r="G16" s="16">
        <f t="shared" si="0"/>
        <v>11752</v>
      </c>
      <c r="H16" s="209">
        <f t="shared" si="0"/>
        <v>38007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G77"/>
  <sheetViews>
    <sheetView zoomScale="80" zoomScaleNormal="80" zoomScalePageLayoutView="0" workbookViewId="0" topLeftCell="AI1">
      <pane ySplit="2" topLeftCell="A17" activePane="bottomLeft" state="frozen"/>
      <selection pane="topLeft" activeCell="AI1" sqref="AI1"/>
      <selection pane="bottomLeft" activeCell="BR31" sqref="BR31"/>
    </sheetView>
  </sheetViews>
  <sheetFormatPr defaultColWidth="11.421875" defaultRowHeight="15" customHeight="1"/>
  <cols>
    <col min="1" max="1" width="20.421875" style="1" customWidth="1"/>
    <col min="2" max="2" width="15.57421875" style="1" customWidth="1"/>
    <col min="3" max="3" width="28.574218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24" width="4.421875" style="2" customWidth="1"/>
    <col min="25" max="31" width="3.421875" style="2" customWidth="1"/>
    <col min="32" max="32" width="8.421875" style="2" customWidth="1"/>
    <col min="33" max="33" width="8.421875" style="1" customWidth="1"/>
    <col min="34" max="34" width="8.7109375" style="2" customWidth="1"/>
    <col min="35" max="35" width="11.421875" style="2" customWidth="1"/>
    <col min="36" max="36" width="4.421875" style="2" customWidth="1"/>
    <col min="37" max="43" width="8.7109375" style="2" customWidth="1"/>
    <col min="44" max="44" width="6.421875" style="2" customWidth="1"/>
    <col min="45" max="45" width="8.8515625" style="2" customWidth="1"/>
    <col min="46" max="47" width="6.421875" style="2" customWidth="1"/>
    <col min="48" max="66" width="4.421875" style="2" customWidth="1"/>
    <col min="67" max="72" width="3.421875" style="2" customWidth="1"/>
    <col min="73" max="73" width="3.28125" style="2" customWidth="1"/>
    <col min="74" max="74" width="3.8515625" style="2" customWidth="1"/>
    <col min="75" max="75" width="4.8515625" style="4" customWidth="1"/>
    <col min="76" max="76" width="3.57421875" style="4" customWidth="1"/>
    <col min="77" max="85" width="8.7109375" style="4" customWidth="1"/>
    <col min="86" max="16384" width="11.421875" style="2" customWidth="1"/>
  </cols>
  <sheetData>
    <row r="1" spans="1:84" s="7" customFormat="1" ht="15" customHeight="1">
      <c r="A1" s="221" t="s">
        <v>59</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218" t="s">
        <v>7</v>
      </c>
      <c r="BV1" s="8"/>
      <c r="BW1" s="8"/>
      <c r="BX1" s="8"/>
      <c r="BY1" s="8"/>
      <c r="BZ1" s="8"/>
      <c r="CA1" s="8"/>
      <c r="CB1" s="8"/>
      <c r="CC1" s="8"/>
      <c r="CD1" s="8"/>
      <c r="CE1" s="8"/>
      <c r="CF1" s="8"/>
    </row>
    <row r="2" spans="1:84"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218"/>
      <c r="BV2" s="8"/>
      <c r="BW2" s="8"/>
      <c r="BX2" s="8"/>
      <c r="BY2" s="8"/>
      <c r="BZ2" s="8"/>
      <c r="CA2" s="8"/>
      <c r="CB2" s="8"/>
      <c r="CC2" s="8"/>
      <c r="CD2" s="8"/>
      <c r="CE2" s="8"/>
      <c r="CF2" s="8"/>
    </row>
    <row r="3" spans="1:84"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8"/>
      <c r="BV3" s="8"/>
      <c r="BW3" s="8"/>
      <c r="BX3" s="8"/>
      <c r="BY3" s="8"/>
      <c r="BZ3" s="8"/>
      <c r="CA3" s="8"/>
      <c r="CB3" s="8"/>
      <c r="CC3" s="8"/>
      <c r="CD3" s="8"/>
      <c r="CE3" s="8"/>
      <c r="CF3" s="8"/>
    </row>
    <row r="4" spans="1:84"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23">
        <f aca="true" t="shared" si="0" ref="AF4:AF11">SUM(D4:AE4)</f>
        <v>952</v>
      </c>
      <c r="AH4" s="24"/>
      <c r="AI4" s="24"/>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8"/>
      <c r="BY4" s="8"/>
      <c r="BZ4" s="8"/>
      <c r="CA4" s="8"/>
      <c r="CB4" s="8"/>
      <c r="CC4" s="8"/>
      <c r="CD4" s="8"/>
      <c r="CE4" s="8"/>
      <c r="CF4" s="8"/>
    </row>
    <row r="5" spans="1:84" s="7" customFormat="1" ht="15" customHeight="1">
      <c r="A5" s="19"/>
      <c r="B5" s="25"/>
      <c r="C5" s="26" t="s">
        <v>12</v>
      </c>
      <c r="D5" s="28">
        <v>25</v>
      </c>
      <c r="E5" s="28">
        <v>24</v>
      </c>
      <c r="F5" s="28">
        <v>26</v>
      </c>
      <c r="G5" s="28">
        <v>28</v>
      </c>
      <c r="H5" s="28">
        <v>27</v>
      </c>
      <c r="I5" s="28">
        <v>27</v>
      </c>
      <c r="J5" s="28">
        <v>24</v>
      </c>
      <c r="K5" s="28">
        <v>30</v>
      </c>
      <c r="L5" s="28">
        <v>29</v>
      </c>
      <c r="M5" s="28">
        <v>28</v>
      </c>
      <c r="N5" s="28">
        <v>28</v>
      </c>
      <c r="O5" s="28">
        <v>27</v>
      </c>
      <c r="P5" s="28">
        <v>28</v>
      </c>
      <c r="Q5" s="28">
        <v>26</v>
      </c>
      <c r="R5" s="28">
        <v>27</v>
      </c>
      <c r="S5" s="28">
        <v>27</v>
      </c>
      <c r="T5" s="28">
        <v>27</v>
      </c>
      <c r="U5" s="28">
        <v>26</v>
      </c>
      <c r="V5" s="28">
        <v>28</v>
      </c>
      <c r="W5" s="28">
        <v>28</v>
      </c>
      <c r="X5" s="28">
        <v>31</v>
      </c>
      <c r="Y5" s="28">
        <v>29</v>
      </c>
      <c r="Z5" s="28">
        <v>29</v>
      </c>
      <c r="AA5" s="28">
        <v>31</v>
      </c>
      <c r="AB5" s="28">
        <v>29</v>
      </c>
      <c r="AC5" s="28">
        <v>27</v>
      </c>
      <c r="AD5" s="28">
        <v>29</v>
      </c>
      <c r="AE5" s="28">
        <v>24</v>
      </c>
      <c r="AF5" s="29">
        <f t="shared" si="0"/>
        <v>769</v>
      </c>
      <c r="AH5" s="24"/>
      <c r="AI5" s="24"/>
      <c r="BX5" s="8"/>
      <c r="BY5" s="8"/>
      <c r="BZ5" s="8"/>
      <c r="CA5" s="8"/>
      <c r="CB5" s="8"/>
      <c r="CC5" s="8"/>
      <c r="CD5" s="8"/>
      <c r="CE5" s="8"/>
      <c r="CF5" s="8"/>
    </row>
    <row r="6" spans="1:84"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3">
        <f t="shared" si="0"/>
        <v>168</v>
      </c>
      <c r="AH6" s="24"/>
      <c r="AI6" s="24"/>
      <c r="AS6" s="7">
        <v>1</v>
      </c>
      <c r="AT6" s="7">
        <v>2</v>
      </c>
      <c r="AU6" s="7">
        <v>3</v>
      </c>
      <c r="AV6" s="7">
        <v>4</v>
      </c>
      <c r="AW6" s="7">
        <v>5</v>
      </c>
      <c r="AX6" s="7">
        <v>6</v>
      </c>
      <c r="AY6" s="7">
        <v>7</v>
      </c>
      <c r="AZ6" s="7">
        <v>8</v>
      </c>
      <c r="BA6" s="7">
        <v>9</v>
      </c>
      <c r="BB6" s="7">
        <v>10</v>
      </c>
      <c r="BC6" s="7">
        <v>11</v>
      </c>
      <c r="BD6" s="7">
        <v>12</v>
      </c>
      <c r="BE6" s="7">
        <v>13</v>
      </c>
      <c r="BF6" s="7">
        <v>14</v>
      </c>
      <c r="BG6" s="7">
        <v>15</v>
      </c>
      <c r="BH6" s="7">
        <v>16</v>
      </c>
      <c r="BI6" s="7">
        <v>17</v>
      </c>
      <c r="BJ6" s="7">
        <v>18</v>
      </c>
      <c r="BK6" s="7">
        <v>19</v>
      </c>
      <c r="BL6" s="7">
        <v>20</v>
      </c>
      <c r="BM6" s="7">
        <v>21</v>
      </c>
      <c r="BN6" s="7">
        <v>22</v>
      </c>
      <c r="BO6" s="7">
        <v>23</v>
      </c>
      <c r="BP6" s="7">
        <v>24</v>
      </c>
      <c r="BQ6" s="7">
        <v>25</v>
      </c>
      <c r="BR6" s="7">
        <v>26</v>
      </c>
      <c r="BS6" s="7">
        <v>27</v>
      </c>
      <c r="BT6" s="7">
        <v>28</v>
      </c>
      <c r="BX6" s="8"/>
      <c r="BY6" s="8"/>
      <c r="BZ6" s="8"/>
      <c r="CA6" s="8"/>
      <c r="CB6" s="8"/>
      <c r="CC6" s="8"/>
      <c r="CD6" s="8"/>
      <c r="CE6" s="8"/>
      <c r="CF6" s="8"/>
    </row>
    <row r="7" spans="1:84" s="7" customFormat="1" ht="15" customHeight="1">
      <c r="A7" s="39"/>
      <c r="B7" s="40"/>
      <c r="C7" s="41" t="s">
        <v>12</v>
      </c>
      <c r="D7" s="11">
        <v>4</v>
      </c>
      <c r="E7" s="11">
        <v>5</v>
      </c>
      <c r="F7" s="11">
        <v>4</v>
      </c>
      <c r="G7" s="11">
        <v>2</v>
      </c>
      <c r="H7" s="11">
        <v>4</v>
      </c>
      <c r="I7" s="11">
        <v>4</v>
      </c>
      <c r="J7" s="11">
        <v>5</v>
      </c>
      <c r="K7" s="11">
        <v>6</v>
      </c>
      <c r="L7" s="11">
        <v>4</v>
      </c>
      <c r="M7" s="11">
        <v>5</v>
      </c>
      <c r="N7" s="11">
        <v>4</v>
      </c>
      <c r="O7" s="11">
        <v>2</v>
      </c>
      <c r="P7" s="11">
        <v>4</v>
      </c>
      <c r="Q7" s="11">
        <v>3</v>
      </c>
      <c r="R7" s="11">
        <v>4</v>
      </c>
      <c r="S7" s="11">
        <v>6</v>
      </c>
      <c r="T7" s="11">
        <v>4</v>
      </c>
      <c r="U7" s="11">
        <v>6</v>
      </c>
      <c r="V7" s="11">
        <v>5</v>
      </c>
      <c r="W7" s="11">
        <v>4</v>
      </c>
      <c r="X7" s="11">
        <v>4</v>
      </c>
      <c r="Y7" s="11">
        <v>6</v>
      </c>
      <c r="Z7" s="11">
        <v>6</v>
      </c>
      <c r="AA7" s="11">
        <v>6</v>
      </c>
      <c r="AB7" s="11">
        <v>5</v>
      </c>
      <c r="AC7" s="11">
        <v>4</v>
      </c>
      <c r="AD7" s="11">
        <v>2</v>
      </c>
      <c r="AE7" s="11">
        <v>4</v>
      </c>
      <c r="AF7" s="43">
        <f t="shared" si="0"/>
        <v>122</v>
      </c>
      <c r="AH7" s="24"/>
      <c r="AI7" s="24"/>
      <c r="AR7" s="7" t="s">
        <v>9</v>
      </c>
      <c r="AS7" s="7">
        <f aca="true" t="shared" si="1" ref="AS7:BB8">D13</f>
        <v>95</v>
      </c>
      <c r="AT7" s="7">
        <f t="shared" si="1"/>
        <v>95</v>
      </c>
      <c r="AU7" s="7">
        <f t="shared" si="1"/>
        <v>92</v>
      </c>
      <c r="AV7" s="7">
        <f t="shared" si="1"/>
        <v>86</v>
      </c>
      <c r="AW7" s="7">
        <f t="shared" si="1"/>
        <v>68</v>
      </c>
      <c r="AX7" s="7">
        <f t="shared" si="1"/>
        <v>92</v>
      </c>
      <c r="AY7" s="7">
        <f t="shared" si="1"/>
        <v>77</v>
      </c>
      <c r="AZ7" s="7">
        <f t="shared" si="1"/>
        <v>107</v>
      </c>
      <c r="BA7" s="7">
        <f t="shared" si="1"/>
        <v>91</v>
      </c>
      <c r="BB7" s="7">
        <f t="shared" si="1"/>
        <v>101</v>
      </c>
      <c r="BC7" s="7">
        <f aca="true" t="shared" si="2" ref="BC7:BL8">N13</f>
        <v>73</v>
      </c>
      <c r="BD7" s="7">
        <f t="shared" si="2"/>
        <v>77</v>
      </c>
      <c r="BE7" s="7">
        <f t="shared" si="2"/>
        <v>83</v>
      </c>
      <c r="BF7" s="7">
        <f t="shared" si="2"/>
        <v>83</v>
      </c>
      <c r="BG7" s="7">
        <f t="shared" si="2"/>
        <v>96</v>
      </c>
      <c r="BH7" s="7">
        <f t="shared" si="2"/>
        <v>80</v>
      </c>
      <c r="BI7" s="7">
        <f t="shared" si="2"/>
        <v>98</v>
      </c>
      <c r="BJ7" s="7">
        <f t="shared" si="2"/>
        <v>101</v>
      </c>
      <c r="BK7" s="7">
        <f t="shared" si="2"/>
        <v>90</v>
      </c>
      <c r="BL7" s="7">
        <f t="shared" si="2"/>
        <v>90</v>
      </c>
      <c r="BM7" s="7">
        <f aca="true" t="shared" si="3" ref="BM7:BT8">X13</f>
        <v>87</v>
      </c>
      <c r="BN7" s="7">
        <f t="shared" si="3"/>
        <v>103</v>
      </c>
      <c r="BO7" s="7">
        <f t="shared" si="3"/>
        <v>96</v>
      </c>
      <c r="BP7" s="7">
        <f t="shared" si="3"/>
        <v>94</v>
      </c>
      <c r="BQ7" s="7">
        <f t="shared" si="3"/>
        <v>101</v>
      </c>
      <c r="BR7" s="7">
        <f t="shared" si="3"/>
        <v>83</v>
      </c>
      <c r="BS7" s="7">
        <f t="shared" si="3"/>
        <v>75</v>
      </c>
      <c r="BT7" s="7">
        <f t="shared" si="3"/>
        <v>75</v>
      </c>
      <c r="BX7" s="8"/>
      <c r="BY7" s="8"/>
      <c r="BZ7" s="8"/>
      <c r="CA7" s="8"/>
      <c r="CB7" s="8"/>
      <c r="CC7" s="8"/>
      <c r="CD7" s="8"/>
      <c r="CE7" s="8"/>
      <c r="CF7" s="8"/>
    </row>
    <row r="8" spans="1:84"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23">
        <f t="shared" si="0"/>
        <v>280</v>
      </c>
      <c r="AH8" s="24"/>
      <c r="AI8" s="24"/>
      <c r="AR8" s="7" t="s">
        <v>15</v>
      </c>
      <c r="AS8" s="7">
        <f t="shared" si="1"/>
        <v>226</v>
      </c>
      <c r="AT8" s="7">
        <f t="shared" si="1"/>
        <v>167</v>
      </c>
      <c r="AU8" s="7">
        <f t="shared" si="1"/>
        <v>183</v>
      </c>
      <c r="AV8" s="7">
        <f t="shared" si="1"/>
        <v>177</v>
      </c>
      <c r="AW8" s="7">
        <f t="shared" si="1"/>
        <v>188</v>
      </c>
      <c r="AX8" s="7">
        <f t="shared" si="1"/>
        <v>122</v>
      </c>
      <c r="AY8" s="7">
        <f t="shared" si="1"/>
        <v>57</v>
      </c>
      <c r="AZ8" s="7">
        <f t="shared" si="1"/>
        <v>229</v>
      </c>
      <c r="BA8" s="7">
        <f t="shared" si="1"/>
        <v>190</v>
      </c>
      <c r="BB8" s="7">
        <f t="shared" si="1"/>
        <v>189</v>
      </c>
      <c r="BC8" s="7">
        <f t="shared" si="2"/>
        <v>194</v>
      </c>
      <c r="BD8" s="7">
        <f t="shared" si="2"/>
        <v>157</v>
      </c>
      <c r="BE8" s="7">
        <f t="shared" si="2"/>
        <v>152</v>
      </c>
      <c r="BF8" s="7">
        <f t="shared" si="2"/>
        <v>63</v>
      </c>
      <c r="BG8" s="7">
        <f t="shared" si="2"/>
        <v>172</v>
      </c>
      <c r="BH8" s="7">
        <f t="shared" si="2"/>
        <v>70</v>
      </c>
      <c r="BI8" s="7">
        <f t="shared" si="2"/>
        <v>228</v>
      </c>
      <c r="BJ8" s="7">
        <f t="shared" si="2"/>
        <v>218</v>
      </c>
      <c r="BK8" s="7">
        <f t="shared" si="2"/>
        <v>211</v>
      </c>
      <c r="BL8" s="7">
        <f t="shared" si="2"/>
        <v>125</v>
      </c>
      <c r="BM8" s="7">
        <f t="shared" si="3"/>
        <v>70</v>
      </c>
      <c r="BN8" s="7">
        <f t="shared" si="3"/>
        <v>232</v>
      </c>
      <c r="BO8" s="7">
        <f t="shared" si="3"/>
        <v>195</v>
      </c>
      <c r="BP8" s="7">
        <f t="shared" si="3"/>
        <v>159</v>
      </c>
      <c r="BQ8" s="7">
        <f t="shared" si="3"/>
        <v>172</v>
      </c>
      <c r="BR8" s="7">
        <f t="shared" si="3"/>
        <v>181</v>
      </c>
      <c r="BS8" s="7">
        <f t="shared" si="3"/>
        <v>116</v>
      </c>
      <c r="BT8" s="7">
        <f t="shared" si="3"/>
        <v>77</v>
      </c>
      <c r="BX8" s="8"/>
      <c r="BY8" s="8"/>
      <c r="BZ8" s="8"/>
      <c r="CA8" s="8"/>
      <c r="CB8" s="8"/>
      <c r="CC8" s="8"/>
      <c r="CD8" s="8"/>
      <c r="CE8" s="8"/>
      <c r="CF8" s="8"/>
    </row>
    <row r="9" spans="1:84" s="7" customFormat="1" ht="15" customHeight="1">
      <c r="A9" s="19"/>
      <c r="B9" s="25"/>
      <c r="C9" s="26" t="s">
        <v>12</v>
      </c>
      <c r="D9" s="28">
        <v>4</v>
      </c>
      <c r="E9" s="28">
        <v>5</v>
      </c>
      <c r="F9" s="28">
        <v>4</v>
      </c>
      <c r="G9" s="28">
        <v>4</v>
      </c>
      <c r="H9" s="28">
        <v>5</v>
      </c>
      <c r="I9" s="28">
        <v>6</v>
      </c>
      <c r="J9" s="28">
        <v>6</v>
      </c>
      <c r="K9" s="28">
        <v>5</v>
      </c>
      <c r="L9" s="28">
        <v>7</v>
      </c>
      <c r="M9" s="28">
        <v>5</v>
      </c>
      <c r="N9" s="28">
        <v>6</v>
      </c>
      <c r="O9" s="28">
        <v>4</v>
      </c>
      <c r="P9" s="28">
        <v>5</v>
      </c>
      <c r="Q9" s="28">
        <v>5</v>
      </c>
      <c r="R9" s="28">
        <v>4</v>
      </c>
      <c r="S9" s="28">
        <v>4</v>
      </c>
      <c r="T9" s="28">
        <v>5</v>
      </c>
      <c r="U9" s="28">
        <v>6</v>
      </c>
      <c r="V9" s="28">
        <v>5</v>
      </c>
      <c r="W9" s="28">
        <v>6</v>
      </c>
      <c r="X9" s="28">
        <v>6</v>
      </c>
      <c r="Y9" s="28">
        <v>6</v>
      </c>
      <c r="Z9" s="28">
        <v>6</v>
      </c>
      <c r="AA9" s="28">
        <v>4</v>
      </c>
      <c r="AB9" s="28">
        <v>5</v>
      </c>
      <c r="AC9" s="28">
        <v>6</v>
      </c>
      <c r="AD9" s="28">
        <v>7</v>
      </c>
      <c r="AE9" s="28">
        <v>7</v>
      </c>
      <c r="AF9" s="29">
        <f t="shared" si="0"/>
        <v>148</v>
      </c>
      <c r="AH9" s="24"/>
      <c r="AI9" s="24"/>
      <c r="AR9" s="7" t="s">
        <v>14</v>
      </c>
      <c r="AS9" s="7">
        <f aca="true" t="shared" si="4" ref="AS9:BT9">D16</f>
        <v>121</v>
      </c>
      <c r="AT9" s="7">
        <f t="shared" si="4"/>
        <v>109</v>
      </c>
      <c r="AU9" s="7">
        <f t="shared" si="4"/>
        <v>100</v>
      </c>
      <c r="AV9" s="7">
        <f t="shared" si="4"/>
        <v>123</v>
      </c>
      <c r="AW9" s="7">
        <f t="shared" si="4"/>
        <v>114</v>
      </c>
      <c r="AX9" s="7">
        <f t="shared" si="4"/>
        <v>115</v>
      </c>
      <c r="AY9" s="7">
        <f t="shared" si="4"/>
        <v>139</v>
      </c>
      <c r="AZ9" s="7">
        <f t="shared" si="4"/>
        <v>141</v>
      </c>
      <c r="BA9" s="7">
        <f t="shared" si="4"/>
        <v>129</v>
      </c>
      <c r="BB9" s="7">
        <f t="shared" si="4"/>
        <v>128</v>
      </c>
      <c r="BC9" s="7">
        <f t="shared" si="4"/>
        <v>115</v>
      </c>
      <c r="BD9" s="7">
        <f t="shared" si="4"/>
        <v>126</v>
      </c>
      <c r="BE9" s="7">
        <f t="shared" si="4"/>
        <v>114</v>
      </c>
      <c r="BF9" s="7">
        <f t="shared" si="4"/>
        <v>139</v>
      </c>
      <c r="BG9" s="7">
        <f t="shared" si="4"/>
        <v>145</v>
      </c>
      <c r="BH9" s="7">
        <f t="shared" si="4"/>
        <v>152</v>
      </c>
      <c r="BI9" s="7">
        <f t="shared" si="4"/>
        <v>151</v>
      </c>
      <c r="BJ9" s="7">
        <f t="shared" si="4"/>
        <v>126</v>
      </c>
      <c r="BK9" s="7">
        <f t="shared" si="4"/>
        <v>130</v>
      </c>
      <c r="BL9" s="7">
        <f t="shared" si="4"/>
        <v>135</v>
      </c>
      <c r="BM9" s="7">
        <f t="shared" si="4"/>
        <v>145</v>
      </c>
      <c r="BN9" s="7">
        <f t="shared" si="4"/>
        <v>146</v>
      </c>
      <c r="BO9" s="7">
        <f t="shared" si="4"/>
        <v>124</v>
      </c>
      <c r="BP9" s="7">
        <f t="shared" si="4"/>
        <v>120</v>
      </c>
      <c r="BQ9" s="7">
        <f t="shared" si="4"/>
        <v>137</v>
      </c>
      <c r="BR9" s="7">
        <f t="shared" si="4"/>
        <v>123</v>
      </c>
      <c r="BS9" s="7">
        <f t="shared" si="4"/>
        <v>139</v>
      </c>
      <c r="BT9" s="7">
        <f t="shared" si="4"/>
        <v>112</v>
      </c>
      <c r="BX9" s="8"/>
      <c r="BY9" s="8"/>
      <c r="BZ9" s="8"/>
      <c r="CA9" s="8"/>
      <c r="CB9" s="8"/>
      <c r="CC9" s="8"/>
      <c r="CD9" s="8"/>
      <c r="CE9" s="8"/>
      <c r="CF9" s="8"/>
    </row>
    <row r="10" spans="1:84"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3">
        <f t="shared" si="0"/>
        <v>140</v>
      </c>
      <c r="AH10" s="24"/>
      <c r="AI10" s="24"/>
      <c r="AR10" s="7" t="s">
        <v>17</v>
      </c>
      <c r="AS10" s="7">
        <f aca="true" t="shared" si="5" ref="AS10:BT10">D18</f>
        <v>78</v>
      </c>
      <c r="AT10" s="7">
        <f t="shared" si="5"/>
        <v>65</v>
      </c>
      <c r="AU10" s="7">
        <f t="shared" si="5"/>
        <v>64</v>
      </c>
      <c r="AV10" s="7">
        <f t="shared" si="5"/>
        <v>57</v>
      </c>
      <c r="AW10" s="7">
        <f t="shared" si="5"/>
        <v>63</v>
      </c>
      <c r="AX10" s="7">
        <f t="shared" si="5"/>
        <v>64</v>
      </c>
      <c r="AY10" s="7">
        <f t="shared" si="5"/>
        <v>55</v>
      </c>
      <c r="AZ10" s="7">
        <f t="shared" si="5"/>
        <v>72</v>
      </c>
      <c r="BA10" s="7">
        <f t="shared" si="5"/>
        <v>61</v>
      </c>
      <c r="BB10" s="7">
        <f t="shared" si="5"/>
        <v>52</v>
      </c>
      <c r="BC10" s="7">
        <f t="shared" si="5"/>
        <v>66</v>
      </c>
      <c r="BD10" s="7">
        <f t="shared" si="5"/>
        <v>47</v>
      </c>
      <c r="BE10" s="7">
        <f t="shared" si="5"/>
        <v>68</v>
      </c>
      <c r="BF10" s="7">
        <f t="shared" si="5"/>
        <v>60</v>
      </c>
      <c r="BG10" s="7">
        <f t="shared" si="5"/>
        <v>57</v>
      </c>
      <c r="BH10" s="7">
        <f t="shared" si="5"/>
        <v>78</v>
      </c>
      <c r="BI10" s="7">
        <f t="shared" si="5"/>
        <v>74</v>
      </c>
      <c r="BJ10" s="7">
        <f t="shared" si="5"/>
        <v>69</v>
      </c>
      <c r="BK10" s="7">
        <f t="shared" si="5"/>
        <v>48</v>
      </c>
      <c r="BL10" s="7">
        <f t="shared" si="5"/>
        <v>51</v>
      </c>
      <c r="BM10" s="7">
        <f t="shared" si="5"/>
        <v>77</v>
      </c>
      <c r="BN10" s="7">
        <f t="shared" si="5"/>
        <v>78</v>
      </c>
      <c r="BO10" s="7">
        <f t="shared" si="5"/>
        <v>70</v>
      </c>
      <c r="BP10" s="7">
        <f t="shared" si="5"/>
        <v>59</v>
      </c>
      <c r="BQ10" s="7">
        <f t="shared" si="5"/>
        <v>77</v>
      </c>
      <c r="BR10" s="7">
        <f t="shared" si="5"/>
        <v>67</v>
      </c>
      <c r="BS10" s="7">
        <f t="shared" si="5"/>
        <v>72</v>
      </c>
      <c r="BT10" s="7">
        <f t="shared" si="5"/>
        <v>69</v>
      </c>
      <c r="BX10" s="8"/>
      <c r="BY10" s="8"/>
      <c r="BZ10" s="8"/>
      <c r="CA10" s="8"/>
      <c r="CB10" s="8"/>
      <c r="CC10" s="8"/>
      <c r="CD10" s="8"/>
      <c r="CE10" s="8"/>
      <c r="CF10" s="8"/>
    </row>
    <row r="11" spans="1:84" s="7" customFormat="1" ht="15" customHeight="1">
      <c r="A11" s="39"/>
      <c r="B11" s="40"/>
      <c r="C11" s="41" t="s">
        <v>12</v>
      </c>
      <c r="D11" s="11">
        <v>4</v>
      </c>
      <c r="E11" s="11">
        <v>2</v>
      </c>
      <c r="F11" s="11">
        <v>5</v>
      </c>
      <c r="G11" s="11">
        <v>4</v>
      </c>
      <c r="H11" s="11">
        <v>4</v>
      </c>
      <c r="I11" s="11">
        <v>4</v>
      </c>
      <c r="J11" s="11">
        <v>5</v>
      </c>
      <c r="K11" s="11">
        <v>4</v>
      </c>
      <c r="L11" s="11">
        <v>4</v>
      </c>
      <c r="M11" s="11">
        <v>5</v>
      </c>
      <c r="N11" s="11">
        <v>3</v>
      </c>
      <c r="O11" s="11">
        <v>3</v>
      </c>
      <c r="P11" s="11">
        <v>3</v>
      </c>
      <c r="Q11" s="11">
        <v>3</v>
      </c>
      <c r="R11" s="11">
        <v>3</v>
      </c>
      <c r="S11" s="11">
        <v>3</v>
      </c>
      <c r="T11" s="11">
        <v>2</v>
      </c>
      <c r="U11" s="11">
        <v>2</v>
      </c>
      <c r="V11" s="11">
        <v>2</v>
      </c>
      <c r="W11" s="11">
        <v>2</v>
      </c>
      <c r="X11" s="11">
        <v>2</v>
      </c>
      <c r="Y11" s="11">
        <v>3</v>
      </c>
      <c r="Z11" s="11">
        <v>3</v>
      </c>
      <c r="AA11" s="11">
        <v>3</v>
      </c>
      <c r="AB11" s="11">
        <v>2</v>
      </c>
      <c r="AC11" s="11">
        <v>3</v>
      </c>
      <c r="AD11" s="11">
        <v>5</v>
      </c>
      <c r="AE11" s="11">
        <v>5</v>
      </c>
      <c r="AF11" s="43">
        <f t="shared" si="0"/>
        <v>93</v>
      </c>
      <c r="AR11" s="7" t="s">
        <v>19</v>
      </c>
      <c r="AS11" s="7">
        <f aca="true" t="shared" si="6" ref="AS11:BT11">SUM(D20,D21,D23,D24)</f>
        <v>210</v>
      </c>
      <c r="AT11" s="7">
        <f t="shared" si="6"/>
        <v>196</v>
      </c>
      <c r="AU11" s="7">
        <f t="shared" si="6"/>
        <v>213</v>
      </c>
      <c r="AV11" s="7">
        <f t="shared" si="6"/>
        <v>192</v>
      </c>
      <c r="AW11" s="7">
        <f t="shared" si="6"/>
        <v>175</v>
      </c>
      <c r="AX11" s="7">
        <f t="shared" si="6"/>
        <v>160</v>
      </c>
      <c r="AY11" s="7">
        <f t="shared" si="6"/>
        <v>152</v>
      </c>
      <c r="AZ11" s="7">
        <f t="shared" si="6"/>
        <v>237</v>
      </c>
      <c r="BA11" s="7">
        <f t="shared" si="6"/>
        <v>191</v>
      </c>
      <c r="BB11" s="7">
        <f t="shared" si="6"/>
        <v>179</v>
      </c>
      <c r="BC11" s="7">
        <f t="shared" si="6"/>
        <v>171</v>
      </c>
      <c r="BD11" s="7">
        <f t="shared" si="6"/>
        <v>195</v>
      </c>
      <c r="BE11" s="7">
        <f t="shared" si="6"/>
        <v>155</v>
      </c>
      <c r="BF11" s="7">
        <f t="shared" si="6"/>
        <v>152</v>
      </c>
      <c r="BG11" s="7">
        <f t="shared" si="6"/>
        <v>205</v>
      </c>
      <c r="BH11" s="7">
        <f t="shared" si="6"/>
        <v>190</v>
      </c>
      <c r="BI11" s="7">
        <f t="shared" si="6"/>
        <v>220</v>
      </c>
      <c r="BJ11" s="7">
        <f t="shared" si="6"/>
        <v>206</v>
      </c>
      <c r="BK11" s="7">
        <f t="shared" si="6"/>
        <v>185</v>
      </c>
      <c r="BL11" s="7">
        <f t="shared" si="6"/>
        <v>162</v>
      </c>
      <c r="BM11" s="7">
        <f t="shared" si="6"/>
        <v>155</v>
      </c>
      <c r="BN11" s="7">
        <f t="shared" si="6"/>
        <v>192</v>
      </c>
      <c r="BO11" s="7">
        <f t="shared" si="6"/>
        <v>182</v>
      </c>
      <c r="BP11" s="7">
        <f t="shared" si="6"/>
        <v>176</v>
      </c>
      <c r="BQ11" s="7">
        <f t="shared" si="6"/>
        <v>191</v>
      </c>
      <c r="BR11" s="7">
        <f t="shared" si="6"/>
        <v>184</v>
      </c>
      <c r="BS11" s="7">
        <f t="shared" si="6"/>
        <v>155</v>
      </c>
      <c r="BT11" s="7">
        <f t="shared" si="6"/>
        <v>166</v>
      </c>
      <c r="BX11" s="8"/>
      <c r="BY11" s="8"/>
      <c r="BZ11" s="8"/>
      <c r="CA11" s="8"/>
      <c r="CB11" s="8"/>
      <c r="CC11" s="8"/>
      <c r="CD11" s="8"/>
      <c r="CE11" s="8"/>
      <c r="CF11" s="8"/>
    </row>
    <row r="12" spans="1:84"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8"/>
      <c r="AR12" s="7" t="s">
        <v>21</v>
      </c>
      <c r="AS12" s="7">
        <f aca="true" t="shared" si="7" ref="AS12:BT12">SUM(D25,D26)</f>
        <v>34</v>
      </c>
      <c r="AT12" s="7">
        <f t="shared" si="7"/>
        <v>42</v>
      </c>
      <c r="AU12" s="7">
        <f t="shared" si="7"/>
        <v>35</v>
      </c>
      <c r="AV12" s="7">
        <f t="shared" si="7"/>
        <v>31</v>
      </c>
      <c r="AW12" s="7">
        <f t="shared" si="7"/>
        <v>34</v>
      </c>
      <c r="AX12" s="7">
        <f t="shared" si="7"/>
        <v>24</v>
      </c>
      <c r="AY12" s="7">
        <f t="shared" si="7"/>
        <v>34</v>
      </c>
      <c r="AZ12" s="7">
        <f t="shared" si="7"/>
        <v>43</v>
      </c>
      <c r="BA12" s="7">
        <f t="shared" si="7"/>
        <v>34</v>
      </c>
      <c r="BB12" s="7">
        <f t="shared" si="7"/>
        <v>34</v>
      </c>
      <c r="BC12" s="7">
        <f t="shared" si="7"/>
        <v>37</v>
      </c>
      <c r="BD12" s="7">
        <f t="shared" si="7"/>
        <v>35</v>
      </c>
      <c r="BE12" s="7">
        <f t="shared" si="7"/>
        <v>35</v>
      </c>
      <c r="BF12" s="7">
        <f t="shared" si="7"/>
        <v>33</v>
      </c>
      <c r="BG12" s="7">
        <f t="shared" si="7"/>
        <v>23</v>
      </c>
      <c r="BH12" s="7">
        <f t="shared" si="7"/>
        <v>23</v>
      </c>
      <c r="BI12" s="7">
        <f t="shared" si="7"/>
        <v>36</v>
      </c>
      <c r="BJ12" s="7">
        <f t="shared" si="7"/>
        <v>38</v>
      </c>
      <c r="BK12" s="7">
        <f t="shared" si="7"/>
        <v>46</v>
      </c>
      <c r="BL12" s="7">
        <f t="shared" si="7"/>
        <v>31</v>
      </c>
      <c r="BM12" s="7">
        <f t="shared" si="7"/>
        <v>23</v>
      </c>
      <c r="BN12" s="7">
        <f t="shared" si="7"/>
        <v>40</v>
      </c>
      <c r="BO12" s="7">
        <f t="shared" si="7"/>
        <v>35</v>
      </c>
      <c r="BP12" s="7">
        <f t="shared" si="7"/>
        <v>30</v>
      </c>
      <c r="BQ12" s="7">
        <f t="shared" si="7"/>
        <v>36</v>
      </c>
      <c r="BR12" s="7">
        <f t="shared" si="7"/>
        <v>29</v>
      </c>
      <c r="BS12" s="7">
        <f t="shared" si="7"/>
        <v>19</v>
      </c>
      <c r="BT12" s="7">
        <f t="shared" si="7"/>
        <v>20</v>
      </c>
      <c r="BX12" s="8"/>
      <c r="BY12" s="8"/>
      <c r="BZ12" s="8"/>
      <c r="CA12" s="8"/>
      <c r="CB12" s="8"/>
      <c r="CC12" s="8"/>
      <c r="CD12" s="8"/>
      <c r="CE12" s="8"/>
      <c r="CF12" s="8"/>
    </row>
    <row r="13" spans="1:84" s="7" customFormat="1" ht="15" customHeight="1">
      <c r="A13" s="219" t="s">
        <v>9</v>
      </c>
      <c r="B13" s="219"/>
      <c r="C13" s="47"/>
      <c r="D13" s="118">
        <v>95</v>
      </c>
      <c r="E13" s="69">
        <v>95</v>
      </c>
      <c r="F13" s="69">
        <v>92</v>
      </c>
      <c r="G13" s="69">
        <v>86</v>
      </c>
      <c r="H13" s="69">
        <v>68</v>
      </c>
      <c r="I13" s="69">
        <v>92</v>
      </c>
      <c r="J13" s="69">
        <v>77</v>
      </c>
      <c r="K13" s="69">
        <v>107</v>
      </c>
      <c r="L13" s="69">
        <v>91</v>
      </c>
      <c r="M13" s="69">
        <v>101</v>
      </c>
      <c r="N13" s="69">
        <v>73</v>
      </c>
      <c r="O13" s="69">
        <v>77</v>
      </c>
      <c r="P13" s="69">
        <v>83</v>
      </c>
      <c r="Q13" s="69">
        <v>83</v>
      </c>
      <c r="R13" s="69">
        <v>96</v>
      </c>
      <c r="S13" s="69">
        <v>80</v>
      </c>
      <c r="T13" s="69">
        <v>98</v>
      </c>
      <c r="U13" s="69">
        <v>101</v>
      </c>
      <c r="V13" s="69">
        <v>90</v>
      </c>
      <c r="W13" s="69">
        <v>90</v>
      </c>
      <c r="X13" s="69">
        <v>87</v>
      </c>
      <c r="Y13" s="69">
        <v>103</v>
      </c>
      <c r="Z13" s="69">
        <v>96</v>
      </c>
      <c r="AA13" s="69">
        <v>94</v>
      </c>
      <c r="AB13" s="69">
        <v>101</v>
      </c>
      <c r="AC13" s="69">
        <v>83</v>
      </c>
      <c r="AD13" s="69">
        <v>75</v>
      </c>
      <c r="AE13" s="145">
        <v>75</v>
      </c>
      <c r="AF13" s="51">
        <f aca="true" t="shared" si="8" ref="AF13:AF27">SUM(D13:AE13)</f>
        <v>2489</v>
      </c>
      <c r="AR13" s="7" t="s">
        <v>22</v>
      </c>
      <c r="AS13" s="7">
        <f aca="true" t="shared" si="9" ref="AS13:BT13">D27</f>
        <v>119</v>
      </c>
      <c r="AT13" s="7">
        <f t="shared" si="9"/>
        <v>116</v>
      </c>
      <c r="AU13" s="7">
        <f t="shared" si="9"/>
        <v>116</v>
      </c>
      <c r="AV13" s="7">
        <f t="shared" si="9"/>
        <v>109</v>
      </c>
      <c r="AW13" s="7">
        <f t="shared" si="9"/>
        <v>112</v>
      </c>
      <c r="AX13" s="7">
        <f t="shared" si="9"/>
        <v>103</v>
      </c>
      <c r="AY13" s="7">
        <f t="shared" si="9"/>
        <v>130</v>
      </c>
      <c r="AZ13" s="7">
        <f t="shared" si="9"/>
        <v>133</v>
      </c>
      <c r="BA13" s="7">
        <f t="shared" si="9"/>
        <v>106</v>
      </c>
      <c r="BB13" s="7">
        <f t="shared" si="9"/>
        <v>84</v>
      </c>
      <c r="BC13" s="7">
        <f t="shared" si="9"/>
        <v>117</v>
      </c>
      <c r="BD13" s="7">
        <f t="shared" si="9"/>
        <v>114</v>
      </c>
      <c r="BE13" s="7">
        <f t="shared" si="9"/>
        <v>112</v>
      </c>
      <c r="BF13" s="7">
        <f t="shared" si="9"/>
        <v>136</v>
      </c>
      <c r="BG13" s="7">
        <f t="shared" si="9"/>
        <v>166</v>
      </c>
      <c r="BH13" s="7">
        <f t="shared" si="9"/>
        <v>142</v>
      </c>
      <c r="BI13" s="7">
        <f t="shared" si="9"/>
        <v>127</v>
      </c>
      <c r="BJ13" s="7">
        <f t="shared" si="9"/>
        <v>102</v>
      </c>
      <c r="BK13" s="7">
        <f t="shared" si="9"/>
        <v>93</v>
      </c>
      <c r="BL13" s="7">
        <f t="shared" si="9"/>
        <v>143</v>
      </c>
      <c r="BM13" s="7">
        <f t="shared" si="9"/>
        <v>143</v>
      </c>
      <c r="BN13" s="7">
        <f t="shared" si="9"/>
        <v>146</v>
      </c>
      <c r="BO13" s="7">
        <f t="shared" si="9"/>
        <v>113</v>
      </c>
      <c r="BP13" s="7">
        <f t="shared" si="9"/>
        <v>121</v>
      </c>
      <c r="BQ13" s="7">
        <f t="shared" si="9"/>
        <v>120</v>
      </c>
      <c r="BR13" s="7">
        <f t="shared" si="9"/>
        <v>99</v>
      </c>
      <c r="BS13" s="7">
        <f t="shared" si="9"/>
        <v>137</v>
      </c>
      <c r="BT13" s="7">
        <f t="shared" si="9"/>
        <v>139</v>
      </c>
      <c r="BX13" s="8"/>
      <c r="BY13" s="8"/>
      <c r="BZ13" s="8"/>
      <c r="CA13" s="8"/>
      <c r="CB13" s="8"/>
      <c r="CC13" s="8"/>
      <c r="CD13" s="8"/>
      <c r="CE13" s="8"/>
      <c r="CF13" s="8"/>
    </row>
    <row r="14" spans="1:84" s="7" customFormat="1" ht="15" customHeight="1">
      <c r="A14" s="220" t="s">
        <v>15</v>
      </c>
      <c r="B14" s="220"/>
      <c r="C14" s="52"/>
      <c r="D14" s="146">
        <v>226</v>
      </c>
      <c r="E14" s="54">
        <v>167</v>
      </c>
      <c r="F14" s="54">
        <v>183</v>
      </c>
      <c r="G14" s="54">
        <v>177</v>
      </c>
      <c r="H14" s="54">
        <v>188</v>
      </c>
      <c r="I14" s="54">
        <v>122</v>
      </c>
      <c r="J14" s="54">
        <v>57</v>
      </c>
      <c r="K14" s="54">
        <v>229</v>
      </c>
      <c r="L14" s="54">
        <v>190</v>
      </c>
      <c r="M14" s="54">
        <v>189</v>
      </c>
      <c r="N14" s="54">
        <v>194</v>
      </c>
      <c r="O14" s="54">
        <v>157</v>
      </c>
      <c r="P14" s="54">
        <v>152</v>
      </c>
      <c r="Q14" s="54">
        <v>63</v>
      </c>
      <c r="R14" s="54">
        <v>172</v>
      </c>
      <c r="S14" s="54">
        <v>70</v>
      </c>
      <c r="T14" s="54">
        <v>228</v>
      </c>
      <c r="U14" s="54">
        <v>218</v>
      </c>
      <c r="V14" s="54">
        <v>211</v>
      </c>
      <c r="W14" s="54">
        <v>125</v>
      </c>
      <c r="X14" s="54">
        <v>70</v>
      </c>
      <c r="Y14" s="54">
        <v>232</v>
      </c>
      <c r="Z14" s="54">
        <v>195</v>
      </c>
      <c r="AA14" s="54">
        <v>159</v>
      </c>
      <c r="AB14" s="54">
        <v>172</v>
      </c>
      <c r="AC14" s="54">
        <v>181</v>
      </c>
      <c r="AD14" s="54">
        <v>116</v>
      </c>
      <c r="AE14" s="147">
        <v>77</v>
      </c>
      <c r="AF14" s="56">
        <f t="shared" si="8"/>
        <v>4520</v>
      </c>
      <c r="BX14" s="8"/>
      <c r="BY14" s="8"/>
      <c r="BZ14" s="8"/>
      <c r="CA14" s="8"/>
      <c r="CB14" s="8"/>
      <c r="CC14" s="8"/>
      <c r="CD14" s="8"/>
      <c r="CE14" s="8"/>
      <c r="CF14" s="8"/>
    </row>
    <row r="15" spans="1:84" s="7" customFormat="1" ht="15" customHeight="1">
      <c r="A15" s="222" t="s">
        <v>14</v>
      </c>
      <c r="B15" s="57" t="s">
        <v>23</v>
      </c>
      <c r="C15" s="58"/>
      <c r="D15" s="148">
        <v>149</v>
      </c>
      <c r="E15" s="60">
        <v>138</v>
      </c>
      <c r="F15" s="60">
        <v>123</v>
      </c>
      <c r="G15" s="60">
        <v>143</v>
      </c>
      <c r="H15" s="60">
        <v>133</v>
      </c>
      <c r="I15" s="60">
        <v>141</v>
      </c>
      <c r="J15" s="60">
        <v>171</v>
      </c>
      <c r="K15" s="60">
        <v>165</v>
      </c>
      <c r="L15" s="28">
        <v>159</v>
      </c>
      <c r="M15" s="28">
        <v>164</v>
      </c>
      <c r="N15" s="28">
        <v>145</v>
      </c>
      <c r="O15" s="28">
        <v>141</v>
      </c>
      <c r="P15" s="60">
        <v>148</v>
      </c>
      <c r="Q15" s="60">
        <v>162</v>
      </c>
      <c r="R15" s="60">
        <v>174</v>
      </c>
      <c r="S15" s="60">
        <v>171</v>
      </c>
      <c r="T15" s="60">
        <v>191</v>
      </c>
      <c r="U15" s="60">
        <v>158</v>
      </c>
      <c r="V15" s="60">
        <v>158</v>
      </c>
      <c r="W15" s="60">
        <v>157</v>
      </c>
      <c r="X15" s="60">
        <v>178</v>
      </c>
      <c r="Y15" s="60">
        <v>182</v>
      </c>
      <c r="Z15" s="60">
        <v>151</v>
      </c>
      <c r="AA15" s="54">
        <v>160</v>
      </c>
      <c r="AB15" s="54">
        <v>164</v>
      </c>
      <c r="AC15" s="54">
        <v>157</v>
      </c>
      <c r="AD15" s="60">
        <v>176</v>
      </c>
      <c r="AE15" s="149">
        <v>141</v>
      </c>
      <c r="AF15" s="33">
        <f t="shared" si="8"/>
        <v>4400</v>
      </c>
      <c r="BX15" s="8"/>
      <c r="BY15" s="8"/>
      <c r="BZ15" s="8"/>
      <c r="CA15" s="8"/>
      <c r="CB15" s="8"/>
      <c r="CC15" s="8"/>
      <c r="CD15" s="8"/>
      <c r="CE15" s="8"/>
      <c r="CF15" s="8"/>
    </row>
    <row r="16" spans="1:84" s="7" customFormat="1" ht="15" customHeight="1">
      <c r="A16" s="222"/>
      <c r="B16" s="74" t="s">
        <v>24</v>
      </c>
      <c r="C16" s="87"/>
      <c r="D16" s="27">
        <v>121</v>
      </c>
      <c r="E16" s="28">
        <v>109</v>
      </c>
      <c r="F16" s="28">
        <v>100</v>
      </c>
      <c r="G16" s="28">
        <v>123</v>
      </c>
      <c r="H16" s="28">
        <v>114</v>
      </c>
      <c r="I16" s="28">
        <v>115</v>
      </c>
      <c r="J16" s="28">
        <v>139</v>
      </c>
      <c r="K16" s="28">
        <v>141</v>
      </c>
      <c r="L16" s="28">
        <v>129</v>
      </c>
      <c r="M16" s="28">
        <v>128</v>
      </c>
      <c r="N16" s="28">
        <v>115</v>
      </c>
      <c r="O16" s="28">
        <v>126</v>
      </c>
      <c r="P16" s="28">
        <v>114</v>
      </c>
      <c r="Q16" s="28">
        <v>139</v>
      </c>
      <c r="R16" s="28">
        <v>145</v>
      </c>
      <c r="S16" s="28">
        <v>152</v>
      </c>
      <c r="T16" s="28">
        <v>151</v>
      </c>
      <c r="U16" s="28">
        <v>126</v>
      </c>
      <c r="V16" s="28">
        <v>130</v>
      </c>
      <c r="W16" s="28">
        <v>135</v>
      </c>
      <c r="X16" s="28">
        <v>145</v>
      </c>
      <c r="Y16" s="28">
        <v>146</v>
      </c>
      <c r="Z16" s="28">
        <v>124</v>
      </c>
      <c r="AA16" s="54">
        <v>120</v>
      </c>
      <c r="AB16" s="54">
        <v>137</v>
      </c>
      <c r="AC16" s="54">
        <v>123</v>
      </c>
      <c r="AD16" s="28">
        <v>139</v>
      </c>
      <c r="AE16" s="150">
        <v>112</v>
      </c>
      <c r="AF16" s="29">
        <f t="shared" si="8"/>
        <v>3598</v>
      </c>
      <c r="BX16" s="8"/>
      <c r="BY16" s="8"/>
      <c r="BZ16" s="8"/>
      <c r="CA16" s="8"/>
      <c r="CB16" s="8"/>
      <c r="CC16" s="8"/>
      <c r="CD16" s="8"/>
      <c r="CE16" s="8"/>
      <c r="CF16" s="8"/>
    </row>
    <row r="17" spans="1:84" s="7" customFormat="1" ht="15" customHeight="1">
      <c r="A17" s="212" t="s">
        <v>17</v>
      </c>
      <c r="B17" s="57" t="s">
        <v>23</v>
      </c>
      <c r="C17" s="58"/>
      <c r="D17" s="148">
        <f>72+9</f>
        <v>81</v>
      </c>
      <c r="E17" s="60">
        <f>62+3</f>
        <v>65</v>
      </c>
      <c r="F17" s="60">
        <v>66</v>
      </c>
      <c r="G17" s="60">
        <v>58</v>
      </c>
      <c r="H17" s="60">
        <v>65</v>
      </c>
      <c r="I17" s="60">
        <v>64</v>
      </c>
      <c r="J17" s="60">
        <v>55</v>
      </c>
      <c r="K17" s="60">
        <v>72</v>
      </c>
      <c r="L17" s="28">
        <v>61</v>
      </c>
      <c r="M17" s="28">
        <v>52</v>
      </c>
      <c r="N17" s="28">
        <v>67</v>
      </c>
      <c r="O17" s="28">
        <v>48</v>
      </c>
      <c r="P17" s="60">
        <v>71</v>
      </c>
      <c r="Q17" s="60">
        <v>61</v>
      </c>
      <c r="R17" s="60">
        <v>57</v>
      </c>
      <c r="S17" s="60">
        <v>80</v>
      </c>
      <c r="T17" s="60">
        <v>74</v>
      </c>
      <c r="U17" s="60">
        <v>70</v>
      </c>
      <c r="V17" s="60">
        <v>48</v>
      </c>
      <c r="W17" s="60">
        <v>51</v>
      </c>
      <c r="X17" s="60">
        <v>77</v>
      </c>
      <c r="Y17" s="60">
        <v>78</v>
      </c>
      <c r="Z17" s="60">
        <v>71</v>
      </c>
      <c r="AA17" s="54">
        <v>61</v>
      </c>
      <c r="AB17" s="54">
        <v>77</v>
      </c>
      <c r="AC17" s="54">
        <v>70</v>
      </c>
      <c r="AD17" s="60">
        <v>76</v>
      </c>
      <c r="AE17" s="149">
        <v>69</v>
      </c>
      <c r="AF17" s="33">
        <f t="shared" si="8"/>
        <v>1845</v>
      </c>
      <c r="AL17" s="45"/>
      <c r="BX17" s="8"/>
      <c r="BY17" s="8"/>
      <c r="BZ17" s="8"/>
      <c r="CA17" s="8"/>
      <c r="CB17" s="8"/>
      <c r="CC17" s="8"/>
      <c r="CD17" s="8"/>
      <c r="CE17" s="8"/>
      <c r="CF17" s="8"/>
    </row>
    <row r="18" spans="1:84" s="7" customFormat="1" ht="15" customHeight="1">
      <c r="A18" s="212"/>
      <c r="B18" s="61" t="s">
        <v>24</v>
      </c>
      <c r="C18" s="62"/>
      <c r="D18" s="27">
        <v>78</v>
      </c>
      <c r="E18" s="28">
        <v>65</v>
      </c>
      <c r="F18" s="28">
        <v>64</v>
      </c>
      <c r="G18" s="28">
        <v>57</v>
      </c>
      <c r="H18" s="28">
        <v>63</v>
      </c>
      <c r="I18" s="28">
        <v>64</v>
      </c>
      <c r="J18" s="28">
        <v>55</v>
      </c>
      <c r="K18" s="28">
        <v>72</v>
      </c>
      <c r="L18" s="28">
        <v>61</v>
      </c>
      <c r="M18" s="28">
        <v>52</v>
      </c>
      <c r="N18" s="28">
        <v>66</v>
      </c>
      <c r="O18" s="28">
        <v>47</v>
      </c>
      <c r="P18" s="28">
        <v>68</v>
      </c>
      <c r="Q18" s="28">
        <v>60</v>
      </c>
      <c r="R18" s="28">
        <v>57</v>
      </c>
      <c r="S18" s="28">
        <v>78</v>
      </c>
      <c r="T18" s="28">
        <v>74</v>
      </c>
      <c r="U18" s="28">
        <v>69</v>
      </c>
      <c r="V18" s="28">
        <v>48</v>
      </c>
      <c r="W18" s="28">
        <v>51</v>
      </c>
      <c r="X18" s="28">
        <v>77</v>
      </c>
      <c r="Y18" s="28">
        <v>78</v>
      </c>
      <c r="Z18" s="28">
        <v>70</v>
      </c>
      <c r="AA18" s="54">
        <v>59</v>
      </c>
      <c r="AB18" s="54">
        <v>77</v>
      </c>
      <c r="AC18" s="54">
        <v>67</v>
      </c>
      <c r="AD18" s="28">
        <v>72</v>
      </c>
      <c r="AE18" s="150">
        <v>69</v>
      </c>
      <c r="AF18" s="29">
        <f t="shared" si="8"/>
        <v>1818</v>
      </c>
      <c r="AL18" s="45"/>
      <c r="BX18" s="8"/>
      <c r="BY18" s="8"/>
      <c r="BZ18" s="8"/>
      <c r="CA18" s="8"/>
      <c r="CB18" s="8"/>
      <c r="CC18" s="8"/>
      <c r="CD18" s="8"/>
      <c r="CE18" s="8"/>
      <c r="CF18" s="8"/>
    </row>
    <row r="19" spans="1:84" s="7" customFormat="1" ht="15" customHeight="1">
      <c r="A19" s="67" t="s">
        <v>19</v>
      </c>
      <c r="B19" s="74" t="s">
        <v>25</v>
      </c>
      <c r="C19" s="75" t="s">
        <v>23</v>
      </c>
      <c r="D19" s="31">
        <v>42</v>
      </c>
      <c r="E19" s="32">
        <v>32</v>
      </c>
      <c r="F19" s="32">
        <v>49</v>
      </c>
      <c r="G19" s="32">
        <v>27</v>
      </c>
      <c r="H19" s="32">
        <v>28</v>
      </c>
      <c r="I19" s="32">
        <v>43</v>
      </c>
      <c r="J19" s="32">
        <v>41</v>
      </c>
      <c r="K19" s="32">
        <v>42</v>
      </c>
      <c r="L19" s="69">
        <v>33</v>
      </c>
      <c r="M19" s="69">
        <v>34</v>
      </c>
      <c r="N19" s="69">
        <v>37</v>
      </c>
      <c r="O19" s="69">
        <v>34</v>
      </c>
      <c r="P19" s="32">
        <v>38</v>
      </c>
      <c r="Q19" s="32">
        <v>34</v>
      </c>
      <c r="R19" s="32">
        <v>42</v>
      </c>
      <c r="S19" s="32">
        <v>52</v>
      </c>
      <c r="T19" s="32">
        <v>42</v>
      </c>
      <c r="U19" s="32">
        <v>34</v>
      </c>
      <c r="V19" s="32">
        <v>29</v>
      </c>
      <c r="W19" s="32">
        <v>36</v>
      </c>
      <c r="X19" s="32">
        <v>41</v>
      </c>
      <c r="Y19" s="32">
        <v>40</v>
      </c>
      <c r="Z19" s="32">
        <v>19</v>
      </c>
      <c r="AA19" s="54">
        <v>30</v>
      </c>
      <c r="AB19" s="54">
        <v>27</v>
      </c>
      <c r="AC19" s="54">
        <v>43</v>
      </c>
      <c r="AD19" s="54">
        <v>43</v>
      </c>
      <c r="AE19" s="151">
        <v>43</v>
      </c>
      <c r="AF19" s="33">
        <f t="shared" si="8"/>
        <v>1035</v>
      </c>
      <c r="BX19" s="8"/>
      <c r="BY19" s="8"/>
      <c r="BZ19" s="8"/>
      <c r="CA19" s="8"/>
      <c r="CB19" s="8"/>
      <c r="CC19" s="8"/>
      <c r="CD19" s="8"/>
      <c r="CE19" s="8"/>
      <c r="CF19" s="8"/>
    </row>
    <row r="20" spans="1:84" s="7" customFormat="1" ht="15" customHeight="1">
      <c r="A20" s="67"/>
      <c r="B20" s="61"/>
      <c r="C20" s="62" t="s">
        <v>24</v>
      </c>
      <c r="D20" s="118">
        <v>37</v>
      </c>
      <c r="E20" s="69">
        <v>32</v>
      </c>
      <c r="F20" s="69">
        <v>49</v>
      </c>
      <c r="G20" s="69">
        <v>26</v>
      </c>
      <c r="H20" s="69">
        <v>28</v>
      </c>
      <c r="I20" s="69">
        <v>42</v>
      </c>
      <c r="J20" s="69">
        <v>37</v>
      </c>
      <c r="K20" s="69">
        <v>39</v>
      </c>
      <c r="L20" s="69">
        <v>32</v>
      </c>
      <c r="M20" s="69">
        <v>33</v>
      </c>
      <c r="N20" s="69">
        <v>37</v>
      </c>
      <c r="O20" s="69">
        <v>34</v>
      </c>
      <c r="P20" s="69">
        <v>37</v>
      </c>
      <c r="Q20" s="69">
        <v>34</v>
      </c>
      <c r="R20" s="69">
        <v>42</v>
      </c>
      <c r="S20" s="69">
        <v>52</v>
      </c>
      <c r="T20" s="69">
        <v>42</v>
      </c>
      <c r="U20" s="69">
        <v>34</v>
      </c>
      <c r="V20" s="69">
        <v>29</v>
      </c>
      <c r="W20" s="69">
        <v>35</v>
      </c>
      <c r="X20" s="69">
        <v>41</v>
      </c>
      <c r="Y20" s="69">
        <v>40</v>
      </c>
      <c r="Z20" s="69">
        <v>19</v>
      </c>
      <c r="AA20" s="54">
        <v>29</v>
      </c>
      <c r="AB20" s="54">
        <v>27</v>
      </c>
      <c r="AC20" s="54">
        <v>43</v>
      </c>
      <c r="AD20" s="69">
        <v>42</v>
      </c>
      <c r="AE20" s="145">
        <v>42</v>
      </c>
      <c r="AF20" s="70">
        <f t="shared" si="8"/>
        <v>1014</v>
      </c>
      <c r="AL20" s="45"/>
      <c r="AM20" s="45"/>
      <c r="BX20" s="8"/>
      <c r="BY20" s="8"/>
      <c r="BZ20" s="8"/>
      <c r="CA20" s="8"/>
      <c r="CB20" s="8"/>
      <c r="CC20" s="8"/>
      <c r="CD20" s="8"/>
      <c r="CE20" s="8"/>
      <c r="CF20" s="8"/>
    </row>
    <row r="21" spans="1:84" s="7" customFormat="1" ht="15" customHeight="1">
      <c r="A21" s="67"/>
      <c r="B21" s="72" t="s">
        <v>26</v>
      </c>
      <c r="C21" s="73"/>
      <c r="D21" s="146">
        <v>2</v>
      </c>
      <c r="E21" s="54">
        <v>2</v>
      </c>
      <c r="F21" s="54" t="s">
        <v>18</v>
      </c>
      <c r="G21" s="54">
        <v>1</v>
      </c>
      <c r="H21" s="54">
        <v>3</v>
      </c>
      <c r="I21" s="54" t="s">
        <v>18</v>
      </c>
      <c r="J21" s="54" t="s">
        <v>18</v>
      </c>
      <c r="K21" s="54">
        <v>1</v>
      </c>
      <c r="L21" s="54">
        <v>4</v>
      </c>
      <c r="M21" s="54" t="s">
        <v>18</v>
      </c>
      <c r="N21" s="54" t="s">
        <v>18</v>
      </c>
      <c r="O21" s="54" t="s">
        <v>18</v>
      </c>
      <c r="P21" s="54" t="s">
        <v>18</v>
      </c>
      <c r="Q21" s="54" t="s">
        <v>18</v>
      </c>
      <c r="R21" s="54" t="s">
        <v>18</v>
      </c>
      <c r="S21" s="54" t="s">
        <v>18</v>
      </c>
      <c r="T21" s="54">
        <v>2</v>
      </c>
      <c r="U21" s="54" t="s">
        <v>18</v>
      </c>
      <c r="V21" s="54" t="s">
        <v>18</v>
      </c>
      <c r="W21" s="54" t="s">
        <v>18</v>
      </c>
      <c r="X21" s="54" t="s">
        <v>18</v>
      </c>
      <c r="Y21" s="54" t="s">
        <v>18</v>
      </c>
      <c r="Z21" s="54" t="s">
        <v>18</v>
      </c>
      <c r="AA21" s="54" t="s">
        <v>18</v>
      </c>
      <c r="AB21" s="54">
        <v>1</v>
      </c>
      <c r="AC21" s="54" t="s">
        <v>18</v>
      </c>
      <c r="AD21" s="54" t="s">
        <v>18</v>
      </c>
      <c r="AE21" s="147" t="s">
        <v>18</v>
      </c>
      <c r="AF21" s="56">
        <f t="shared" si="8"/>
        <v>16</v>
      </c>
      <c r="AL21" s="45"/>
      <c r="AM21" s="45"/>
      <c r="BX21" s="8"/>
      <c r="BY21" s="8"/>
      <c r="BZ21" s="8"/>
      <c r="CA21" s="8"/>
      <c r="CB21" s="8"/>
      <c r="CC21" s="8"/>
      <c r="CD21" s="8"/>
      <c r="CE21" s="8"/>
      <c r="CF21" s="8"/>
    </row>
    <row r="22" spans="1:84" s="7" customFormat="1" ht="15" customHeight="1">
      <c r="A22" s="67"/>
      <c r="B22" s="74" t="s">
        <v>27</v>
      </c>
      <c r="C22" s="75" t="s">
        <v>23</v>
      </c>
      <c r="D22" s="104">
        <f>86+57</f>
        <v>143</v>
      </c>
      <c r="E22" s="77">
        <f>87+57</f>
        <v>144</v>
      </c>
      <c r="F22" s="77">
        <v>133</v>
      </c>
      <c r="G22" s="77">
        <v>135</v>
      </c>
      <c r="H22" s="77">
        <v>122</v>
      </c>
      <c r="I22" s="77">
        <v>97</v>
      </c>
      <c r="J22" s="77">
        <v>96</v>
      </c>
      <c r="K22" s="77">
        <v>171</v>
      </c>
      <c r="L22" s="28">
        <v>128</v>
      </c>
      <c r="M22" s="28">
        <v>127</v>
      </c>
      <c r="N22" s="28">
        <v>111</v>
      </c>
      <c r="O22" s="28">
        <v>137</v>
      </c>
      <c r="P22" s="69">
        <v>93</v>
      </c>
      <c r="Q22" s="77">
        <v>93</v>
      </c>
      <c r="R22" s="77">
        <v>143</v>
      </c>
      <c r="S22" s="77">
        <v>119</v>
      </c>
      <c r="T22" s="77">
        <v>153</v>
      </c>
      <c r="U22" s="77">
        <v>140</v>
      </c>
      <c r="V22" s="77">
        <v>126</v>
      </c>
      <c r="W22" s="77">
        <v>105</v>
      </c>
      <c r="X22" s="77">
        <v>98</v>
      </c>
      <c r="Y22" s="77">
        <v>125</v>
      </c>
      <c r="Z22" s="77">
        <v>140</v>
      </c>
      <c r="AA22" s="54">
        <v>120</v>
      </c>
      <c r="AB22" s="54">
        <v>134</v>
      </c>
      <c r="AC22" s="54">
        <v>104</v>
      </c>
      <c r="AD22" s="54">
        <v>93</v>
      </c>
      <c r="AE22" s="105">
        <v>106</v>
      </c>
      <c r="AF22" s="78">
        <f t="shared" si="8"/>
        <v>3436</v>
      </c>
      <c r="AH22" s="24"/>
      <c r="AI22" s="24"/>
      <c r="AJ22" s="46"/>
      <c r="AK22" s="152"/>
      <c r="AL22" s="46"/>
      <c r="AM22" s="45"/>
      <c r="BX22" s="8"/>
      <c r="BY22" s="8"/>
      <c r="BZ22" s="8"/>
      <c r="CA22" s="8"/>
      <c r="CB22" s="8"/>
      <c r="CC22" s="8"/>
      <c r="CD22" s="8"/>
      <c r="CE22" s="8"/>
      <c r="CF22" s="8"/>
    </row>
    <row r="23" spans="1:84" s="7" customFormat="1" ht="15" customHeight="1">
      <c r="A23" s="67"/>
      <c r="B23" s="61"/>
      <c r="C23" s="81" t="s">
        <v>24</v>
      </c>
      <c r="D23" s="27">
        <v>140</v>
      </c>
      <c r="E23" s="28">
        <v>139</v>
      </c>
      <c r="F23" s="28">
        <v>132</v>
      </c>
      <c r="G23" s="28">
        <v>134</v>
      </c>
      <c r="H23" s="28">
        <v>120</v>
      </c>
      <c r="I23" s="28">
        <v>95</v>
      </c>
      <c r="J23" s="28">
        <v>96</v>
      </c>
      <c r="K23" s="28">
        <v>171</v>
      </c>
      <c r="L23" s="28">
        <v>128</v>
      </c>
      <c r="M23" s="28">
        <v>123</v>
      </c>
      <c r="N23" s="28">
        <v>111</v>
      </c>
      <c r="O23" s="28">
        <v>136</v>
      </c>
      <c r="P23" s="69">
        <v>91</v>
      </c>
      <c r="Q23" s="69">
        <v>93</v>
      </c>
      <c r="R23" s="69">
        <v>138</v>
      </c>
      <c r="S23" s="69">
        <v>116</v>
      </c>
      <c r="T23" s="69">
        <v>152</v>
      </c>
      <c r="U23" s="69">
        <v>140</v>
      </c>
      <c r="V23" s="69">
        <v>123</v>
      </c>
      <c r="W23" s="69">
        <v>104</v>
      </c>
      <c r="X23" s="69">
        <v>97</v>
      </c>
      <c r="Y23" s="69">
        <v>122</v>
      </c>
      <c r="Z23" s="69">
        <v>139</v>
      </c>
      <c r="AA23" s="54">
        <v>119</v>
      </c>
      <c r="AB23" s="54">
        <v>133</v>
      </c>
      <c r="AC23" s="54">
        <v>103</v>
      </c>
      <c r="AD23" s="69">
        <v>92</v>
      </c>
      <c r="AE23" s="145">
        <v>106</v>
      </c>
      <c r="AF23" s="29">
        <f t="shared" si="8"/>
        <v>3393</v>
      </c>
      <c r="AH23" s="24"/>
      <c r="AI23" s="24"/>
      <c r="AK23" s="24"/>
      <c r="AL23" s="24"/>
      <c r="AM23" s="24"/>
      <c r="BX23" s="8"/>
      <c r="BY23" s="8"/>
      <c r="BZ23" s="8"/>
      <c r="CA23" s="8"/>
      <c r="CB23" s="8"/>
      <c r="CC23" s="8"/>
      <c r="CD23" s="8"/>
      <c r="CE23" s="8"/>
      <c r="CF23" s="8"/>
    </row>
    <row r="24" spans="1:84" s="7" customFormat="1" ht="15" customHeight="1">
      <c r="A24" s="67"/>
      <c r="B24" s="74" t="s">
        <v>28</v>
      </c>
      <c r="C24" s="119"/>
      <c r="D24" s="104">
        <v>31</v>
      </c>
      <c r="E24" s="77">
        <v>23</v>
      </c>
      <c r="F24" s="77">
        <v>32</v>
      </c>
      <c r="G24" s="77">
        <v>31</v>
      </c>
      <c r="H24" s="77">
        <v>24</v>
      </c>
      <c r="I24" s="77">
        <v>23</v>
      </c>
      <c r="J24" s="77">
        <v>19</v>
      </c>
      <c r="K24" s="77">
        <v>26</v>
      </c>
      <c r="L24" s="77">
        <v>27</v>
      </c>
      <c r="M24" s="77">
        <v>23</v>
      </c>
      <c r="N24" s="77">
        <v>23</v>
      </c>
      <c r="O24" s="77">
        <v>25</v>
      </c>
      <c r="P24" s="77">
        <v>27</v>
      </c>
      <c r="Q24" s="77">
        <v>25</v>
      </c>
      <c r="R24" s="77">
        <v>25</v>
      </c>
      <c r="S24" s="77">
        <v>22</v>
      </c>
      <c r="T24" s="77">
        <v>24</v>
      </c>
      <c r="U24" s="77">
        <v>32</v>
      </c>
      <c r="V24" s="77">
        <v>33</v>
      </c>
      <c r="W24" s="77">
        <v>23</v>
      </c>
      <c r="X24" s="77">
        <v>17</v>
      </c>
      <c r="Y24" s="77">
        <v>30</v>
      </c>
      <c r="Z24" s="77">
        <v>24</v>
      </c>
      <c r="AA24" s="54">
        <v>28</v>
      </c>
      <c r="AB24" s="54">
        <v>30</v>
      </c>
      <c r="AC24" s="54">
        <v>38</v>
      </c>
      <c r="AD24" s="77">
        <v>21</v>
      </c>
      <c r="AE24" s="105">
        <v>18</v>
      </c>
      <c r="AF24" s="83">
        <f t="shared" si="8"/>
        <v>724</v>
      </c>
      <c r="AH24" s="24"/>
      <c r="AI24" s="24"/>
      <c r="AK24" s="24"/>
      <c r="AL24" s="24"/>
      <c r="AM24" s="24"/>
      <c r="AO24" s="24"/>
      <c r="BX24" s="8"/>
      <c r="BY24" s="8"/>
      <c r="BZ24" s="8"/>
      <c r="CA24" s="8"/>
      <c r="CB24" s="8"/>
      <c r="CC24" s="8"/>
      <c r="CD24" s="8"/>
      <c r="CE24" s="8"/>
      <c r="CF24" s="8"/>
    </row>
    <row r="25" spans="1:84" s="7" customFormat="1" ht="15" customHeight="1">
      <c r="A25" s="84" t="s">
        <v>21</v>
      </c>
      <c r="B25" s="57" t="s">
        <v>29</v>
      </c>
      <c r="C25" s="58"/>
      <c r="D25" s="148">
        <v>1</v>
      </c>
      <c r="E25" s="60">
        <v>3</v>
      </c>
      <c r="F25" s="60">
        <v>5</v>
      </c>
      <c r="G25" s="60">
        <v>6</v>
      </c>
      <c r="H25" s="60">
        <v>3</v>
      </c>
      <c r="I25" s="60">
        <v>2</v>
      </c>
      <c r="J25" s="60">
        <v>9</v>
      </c>
      <c r="K25" s="60">
        <v>2</v>
      </c>
      <c r="L25" s="60">
        <v>6</v>
      </c>
      <c r="M25" s="60">
        <v>3</v>
      </c>
      <c r="N25" s="60">
        <v>4</v>
      </c>
      <c r="O25" s="60">
        <v>4</v>
      </c>
      <c r="P25" s="60">
        <v>5</v>
      </c>
      <c r="Q25" s="60">
        <v>4</v>
      </c>
      <c r="R25" s="60">
        <v>4</v>
      </c>
      <c r="S25" s="60">
        <v>3</v>
      </c>
      <c r="T25" s="60">
        <v>3</v>
      </c>
      <c r="U25" s="60">
        <v>6</v>
      </c>
      <c r="V25" s="60">
        <v>6</v>
      </c>
      <c r="W25" s="60">
        <v>5</v>
      </c>
      <c r="X25" s="60">
        <v>5</v>
      </c>
      <c r="Y25" s="60">
        <v>4</v>
      </c>
      <c r="Z25" s="60">
        <v>4</v>
      </c>
      <c r="AA25" s="54">
        <v>2</v>
      </c>
      <c r="AB25" s="54">
        <v>7</v>
      </c>
      <c r="AC25" s="54">
        <v>4</v>
      </c>
      <c r="AD25" s="60">
        <v>1</v>
      </c>
      <c r="AE25" s="149">
        <v>1</v>
      </c>
      <c r="AF25" s="33">
        <f t="shared" si="8"/>
        <v>112</v>
      </c>
      <c r="AH25" s="24"/>
      <c r="AI25" s="24"/>
      <c r="AK25" s="24"/>
      <c r="AM25" s="24"/>
      <c r="AO25" s="24"/>
      <c r="BX25" s="8"/>
      <c r="BY25" s="8"/>
      <c r="BZ25" s="8"/>
      <c r="CA25" s="8"/>
      <c r="CB25" s="8"/>
      <c r="CC25" s="8"/>
      <c r="CD25" s="8"/>
      <c r="CE25" s="8"/>
      <c r="CF25" s="8"/>
    </row>
    <row r="26" spans="1:84" s="7" customFormat="1" ht="15" customHeight="1">
      <c r="A26" s="153"/>
      <c r="B26" s="117" t="s">
        <v>30</v>
      </c>
      <c r="C26" s="62"/>
      <c r="D26" s="27">
        <v>33</v>
      </c>
      <c r="E26" s="28">
        <v>39</v>
      </c>
      <c r="F26" s="28">
        <v>30</v>
      </c>
      <c r="G26" s="28">
        <v>25</v>
      </c>
      <c r="H26" s="28">
        <v>31</v>
      </c>
      <c r="I26" s="28">
        <v>22</v>
      </c>
      <c r="J26" s="28">
        <v>25</v>
      </c>
      <c r="K26" s="28">
        <v>41</v>
      </c>
      <c r="L26" s="28">
        <v>28</v>
      </c>
      <c r="M26" s="28">
        <v>31</v>
      </c>
      <c r="N26" s="28">
        <v>33</v>
      </c>
      <c r="O26" s="28">
        <v>31</v>
      </c>
      <c r="P26" s="28">
        <v>30</v>
      </c>
      <c r="Q26" s="28">
        <v>29</v>
      </c>
      <c r="R26" s="28">
        <v>19</v>
      </c>
      <c r="S26" s="28">
        <v>20</v>
      </c>
      <c r="T26" s="28">
        <v>33</v>
      </c>
      <c r="U26" s="28">
        <v>32</v>
      </c>
      <c r="V26" s="28">
        <v>40</v>
      </c>
      <c r="W26" s="28">
        <v>26</v>
      </c>
      <c r="X26" s="28">
        <v>18</v>
      </c>
      <c r="Y26" s="28">
        <v>36</v>
      </c>
      <c r="Z26" s="28">
        <v>31</v>
      </c>
      <c r="AA26" s="54">
        <v>28</v>
      </c>
      <c r="AB26" s="54">
        <v>29</v>
      </c>
      <c r="AC26" s="54">
        <v>25</v>
      </c>
      <c r="AD26" s="28">
        <v>18</v>
      </c>
      <c r="AE26" s="150">
        <v>19</v>
      </c>
      <c r="AF26" s="29">
        <f t="shared" si="8"/>
        <v>802</v>
      </c>
      <c r="AH26" s="24"/>
      <c r="AI26" s="24"/>
      <c r="AM26" s="24"/>
      <c r="AN26" s="24"/>
      <c r="AO26" s="24"/>
      <c r="BX26" s="8"/>
      <c r="BY26" s="8"/>
      <c r="BZ26" s="8"/>
      <c r="CA26" s="8"/>
      <c r="CB26" s="8"/>
      <c r="CC26" s="8"/>
      <c r="CD26" s="8"/>
      <c r="CE26" s="8"/>
      <c r="CF26" s="8"/>
    </row>
    <row r="27" spans="1:84" s="7" customFormat="1" ht="15" customHeight="1">
      <c r="A27" s="89" t="s">
        <v>22</v>
      </c>
      <c r="B27" s="90"/>
      <c r="C27" s="91"/>
      <c r="D27" s="148">
        <v>119</v>
      </c>
      <c r="E27" s="60">
        <v>116</v>
      </c>
      <c r="F27" s="60">
        <v>116</v>
      </c>
      <c r="G27" s="60">
        <v>109</v>
      </c>
      <c r="H27" s="60">
        <v>112</v>
      </c>
      <c r="I27" s="60">
        <v>103</v>
      </c>
      <c r="J27" s="60">
        <v>130</v>
      </c>
      <c r="K27" s="60">
        <v>133</v>
      </c>
      <c r="L27" s="60">
        <v>106</v>
      </c>
      <c r="M27" s="60">
        <v>84</v>
      </c>
      <c r="N27" s="60">
        <v>117</v>
      </c>
      <c r="O27" s="60">
        <v>114</v>
      </c>
      <c r="P27" s="60">
        <v>112</v>
      </c>
      <c r="Q27" s="60">
        <v>136</v>
      </c>
      <c r="R27" s="60">
        <v>166</v>
      </c>
      <c r="S27" s="60">
        <v>142</v>
      </c>
      <c r="T27" s="60">
        <v>127</v>
      </c>
      <c r="U27" s="60">
        <v>102</v>
      </c>
      <c r="V27" s="60">
        <v>93</v>
      </c>
      <c r="W27" s="60">
        <v>143</v>
      </c>
      <c r="X27" s="60">
        <v>143</v>
      </c>
      <c r="Y27" s="60">
        <v>146</v>
      </c>
      <c r="Z27" s="60">
        <v>113</v>
      </c>
      <c r="AA27" s="54">
        <v>121</v>
      </c>
      <c r="AB27" s="54">
        <v>120</v>
      </c>
      <c r="AC27" s="54">
        <v>99</v>
      </c>
      <c r="AD27" s="60">
        <v>137</v>
      </c>
      <c r="AE27" s="149">
        <v>139</v>
      </c>
      <c r="AF27" s="94">
        <f t="shared" si="8"/>
        <v>3398</v>
      </c>
      <c r="AH27" s="154"/>
      <c r="AI27" s="24"/>
      <c r="AM27" s="24"/>
      <c r="AN27" s="24"/>
      <c r="AO27" s="24"/>
      <c r="BX27" s="8"/>
      <c r="BY27" s="8"/>
      <c r="BZ27" s="8"/>
      <c r="CA27" s="8"/>
      <c r="CB27" s="8"/>
      <c r="CC27" s="8"/>
      <c r="CD27" s="8"/>
      <c r="CE27" s="8"/>
      <c r="CF27" s="8"/>
    </row>
    <row r="28" spans="1:84"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96"/>
      <c r="AH28" s="154"/>
      <c r="AI28" s="24"/>
      <c r="AL28" s="24"/>
      <c r="AM28" s="24"/>
      <c r="AN28" s="24"/>
      <c r="AO28" s="24"/>
      <c r="BX28" s="8"/>
      <c r="BY28" s="8"/>
      <c r="BZ28" s="8"/>
      <c r="CA28" s="8"/>
      <c r="CB28" s="8"/>
      <c r="CC28" s="8"/>
      <c r="CD28" s="8"/>
      <c r="CE28" s="8"/>
      <c r="CF28" s="8"/>
    </row>
    <row r="29" spans="1:84" s="7" customFormat="1" ht="15" customHeight="1">
      <c r="A29" s="156" t="s">
        <v>32</v>
      </c>
      <c r="B29" s="99" t="s">
        <v>9</v>
      </c>
      <c r="C29" s="100"/>
      <c r="D29" s="22">
        <v>2</v>
      </c>
      <c r="E29" s="5" t="s">
        <v>18</v>
      </c>
      <c r="F29" s="5">
        <v>1</v>
      </c>
      <c r="G29" s="5" t="s">
        <v>18</v>
      </c>
      <c r="H29" s="5">
        <v>1</v>
      </c>
      <c r="I29" s="5">
        <v>2</v>
      </c>
      <c r="J29" s="5" t="s">
        <v>18</v>
      </c>
      <c r="K29" s="5" t="s">
        <v>18</v>
      </c>
      <c r="L29" s="5">
        <v>2</v>
      </c>
      <c r="M29" s="22" t="s">
        <v>18</v>
      </c>
      <c r="N29" s="5">
        <v>2</v>
      </c>
      <c r="O29" s="22" t="s">
        <v>18</v>
      </c>
      <c r="P29" s="5">
        <v>2</v>
      </c>
      <c r="Q29" s="5">
        <v>1</v>
      </c>
      <c r="R29" s="5">
        <v>2</v>
      </c>
      <c r="S29" s="5">
        <v>1</v>
      </c>
      <c r="T29" s="5">
        <v>3</v>
      </c>
      <c r="U29" s="5">
        <v>3</v>
      </c>
      <c r="V29" s="5" t="s">
        <v>18</v>
      </c>
      <c r="W29" s="5">
        <v>1</v>
      </c>
      <c r="X29" s="22">
        <v>9</v>
      </c>
      <c r="Y29" s="22" t="s">
        <v>18</v>
      </c>
      <c r="Z29" s="22" t="s">
        <v>18</v>
      </c>
      <c r="AA29" s="22">
        <v>1</v>
      </c>
      <c r="AB29" s="5">
        <v>1</v>
      </c>
      <c r="AC29" s="5">
        <v>3</v>
      </c>
      <c r="AD29" s="22">
        <v>4</v>
      </c>
      <c r="AE29" s="101">
        <v>3</v>
      </c>
      <c r="AF29" s="213">
        <f>SUM(D29:AE34)</f>
        <v>73</v>
      </c>
      <c r="AH29" s="154"/>
      <c r="AI29" s="24"/>
      <c r="AM29" s="24"/>
      <c r="AN29" s="24"/>
      <c r="AO29" s="97"/>
      <c r="BX29" s="8"/>
      <c r="BY29" s="8"/>
      <c r="BZ29" s="8"/>
      <c r="CA29" s="8"/>
      <c r="CB29" s="8"/>
      <c r="CC29" s="8"/>
      <c r="CD29" s="8"/>
      <c r="CE29" s="8"/>
      <c r="CF29" s="8"/>
    </row>
    <row r="30" spans="1:84"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v>1</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105" t="s">
        <v>18</v>
      </c>
      <c r="AF30" s="213"/>
      <c r="AH30" s="24"/>
      <c r="AI30" s="24"/>
      <c r="AJ30" s="24"/>
      <c r="AM30" s="24"/>
      <c r="AN30" s="24"/>
      <c r="AO30" s="24"/>
      <c r="BX30" s="8"/>
      <c r="BY30" s="8"/>
      <c r="BZ30" s="8"/>
      <c r="CA30" s="8"/>
      <c r="CB30" s="8"/>
      <c r="CC30" s="8"/>
      <c r="CD30" s="8"/>
      <c r="CE30" s="8"/>
      <c r="CF30" s="8"/>
    </row>
    <row r="31" spans="1:84" s="7" customFormat="1" ht="15" customHeight="1">
      <c r="A31" s="157" t="s">
        <v>34</v>
      </c>
      <c r="B31" s="103" t="s">
        <v>14</v>
      </c>
      <c r="C31" s="75"/>
      <c r="D31" s="104" t="s">
        <v>18</v>
      </c>
      <c r="E31" s="77" t="s">
        <v>18</v>
      </c>
      <c r="F31" s="77" t="s">
        <v>18</v>
      </c>
      <c r="G31" s="77">
        <v>1</v>
      </c>
      <c r="H31" s="77" t="s">
        <v>18</v>
      </c>
      <c r="I31" s="77" t="s">
        <v>18</v>
      </c>
      <c r="J31" s="77" t="s">
        <v>18</v>
      </c>
      <c r="K31" s="77" t="s">
        <v>18</v>
      </c>
      <c r="L31" s="77">
        <v>1</v>
      </c>
      <c r="M31" s="77" t="s">
        <v>18</v>
      </c>
      <c r="N31" s="77" t="s">
        <v>18</v>
      </c>
      <c r="O31" s="77" t="s">
        <v>18</v>
      </c>
      <c r="P31" s="77" t="s">
        <v>18</v>
      </c>
      <c r="Q31" s="77" t="s">
        <v>18</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105" t="s">
        <v>18</v>
      </c>
      <c r="AF31" s="213"/>
      <c r="AH31" s="24"/>
      <c r="AI31" s="24"/>
      <c r="AJ31" s="24"/>
      <c r="AM31" s="24"/>
      <c r="AN31" s="24"/>
      <c r="AO31" s="24"/>
      <c r="AP31" s="107"/>
      <c r="BX31" s="8"/>
      <c r="BY31" s="8"/>
      <c r="BZ31" s="8"/>
      <c r="CA31" s="8"/>
      <c r="CB31" s="8"/>
      <c r="CC31" s="8"/>
      <c r="CD31" s="8"/>
      <c r="CE31" s="8"/>
      <c r="CF31" s="8"/>
    </row>
    <row r="32" spans="1:84"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v>2</v>
      </c>
      <c r="T32" s="77" t="s">
        <v>18</v>
      </c>
      <c r="U32" s="77" t="s">
        <v>18</v>
      </c>
      <c r="V32" s="77">
        <v>1</v>
      </c>
      <c r="W32" s="77" t="s">
        <v>18</v>
      </c>
      <c r="X32" s="77">
        <v>1</v>
      </c>
      <c r="Y32" s="77" t="s">
        <v>18</v>
      </c>
      <c r="Z32" s="77" t="s">
        <v>18</v>
      </c>
      <c r="AA32" s="77">
        <v>1</v>
      </c>
      <c r="AB32" s="77" t="s">
        <v>18</v>
      </c>
      <c r="AC32" s="77" t="s">
        <v>18</v>
      </c>
      <c r="AD32" s="77" t="s">
        <v>18</v>
      </c>
      <c r="AE32" s="105" t="s">
        <v>18</v>
      </c>
      <c r="AF32" s="213"/>
      <c r="AH32" s="24"/>
      <c r="AI32" s="24"/>
      <c r="AJ32" s="24"/>
      <c r="AM32" s="24"/>
      <c r="AN32" s="24"/>
      <c r="AO32" s="24"/>
      <c r="AP32" s="107"/>
      <c r="BX32" s="8"/>
      <c r="BY32" s="8"/>
      <c r="BZ32" s="8"/>
      <c r="CA32" s="8"/>
      <c r="CB32" s="8"/>
      <c r="CC32" s="8"/>
      <c r="CD32" s="8"/>
      <c r="CE32" s="8"/>
      <c r="CF32" s="8"/>
    </row>
    <row r="33" spans="1:84" s="7" customFormat="1" ht="15" customHeight="1">
      <c r="A33" s="157"/>
      <c r="B33" s="103" t="s">
        <v>19</v>
      </c>
      <c r="C33" s="75"/>
      <c r="D33" s="104" t="s">
        <v>18</v>
      </c>
      <c r="E33" s="77">
        <v>1</v>
      </c>
      <c r="F33" s="77">
        <v>1</v>
      </c>
      <c r="G33" s="77" t="s">
        <v>18</v>
      </c>
      <c r="H33" s="77">
        <v>1</v>
      </c>
      <c r="I33" s="77" t="s">
        <v>18</v>
      </c>
      <c r="J33" s="77">
        <v>2</v>
      </c>
      <c r="K33" s="77" t="s">
        <v>18</v>
      </c>
      <c r="L33" s="77" t="s">
        <v>18</v>
      </c>
      <c r="M33" s="77" t="s">
        <v>18</v>
      </c>
      <c r="N33" s="77" t="s">
        <v>18</v>
      </c>
      <c r="O33" s="77" t="s">
        <v>18</v>
      </c>
      <c r="P33" s="77">
        <v>2</v>
      </c>
      <c r="Q33" s="77">
        <v>2</v>
      </c>
      <c r="R33" s="77" t="s">
        <v>18</v>
      </c>
      <c r="S33" s="77" t="s">
        <v>18</v>
      </c>
      <c r="T33" s="77">
        <v>1</v>
      </c>
      <c r="U33" s="77" t="s">
        <v>18</v>
      </c>
      <c r="V33" s="77" t="s">
        <v>18</v>
      </c>
      <c r="W33" s="77" t="s">
        <v>18</v>
      </c>
      <c r="X33" s="77" t="s">
        <v>18</v>
      </c>
      <c r="Y33" s="77" t="s">
        <v>18</v>
      </c>
      <c r="Z33" s="77" t="s">
        <v>18</v>
      </c>
      <c r="AA33" s="77" t="s">
        <v>18</v>
      </c>
      <c r="AB33" s="77" t="s">
        <v>18</v>
      </c>
      <c r="AC33" s="77">
        <v>3</v>
      </c>
      <c r="AD33" s="77">
        <v>1</v>
      </c>
      <c r="AE33" s="105" t="s">
        <v>18</v>
      </c>
      <c r="AF33" s="213"/>
      <c r="AH33" s="24"/>
      <c r="AI33" s="24"/>
      <c r="AJ33" s="24"/>
      <c r="AM33" s="24"/>
      <c r="AN33" s="24"/>
      <c r="AO33" s="24"/>
      <c r="BX33" s="8"/>
      <c r="BY33" s="8"/>
      <c r="BZ33" s="8"/>
      <c r="CA33" s="8"/>
      <c r="CB33" s="8"/>
      <c r="CC33" s="8"/>
      <c r="CD33" s="8"/>
      <c r="CE33" s="8"/>
      <c r="CF33" s="8"/>
    </row>
    <row r="34" spans="1:84" s="7" customFormat="1" ht="15" customHeight="1">
      <c r="A34" s="157"/>
      <c r="B34" s="117" t="s">
        <v>22</v>
      </c>
      <c r="C34" s="81"/>
      <c r="D34" s="129">
        <v>1</v>
      </c>
      <c r="E34" s="55" t="s">
        <v>18</v>
      </c>
      <c r="F34" s="55" t="s">
        <v>18</v>
      </c>
      <c r="G34" s="55" t="s">
        <v>18</v>
      </c>
      <c r="H34" s="55" t="s">
        <v>18</v>
      </c>
      <c r="I34" s="55" t="s">
        <v>18</v>
      </c>
      <c r="J34" s="55" t="s">
        <v>18</v>
      </c>
      <c r="K34" s="55" t="s">
        <v>18</v>
      </c>
      <c r="L34" s="55" t="s">
        <v>18</v>
      </c>
      <c r="M34" s="55" t="s">
        <v>18</v>
      </c>
      <c r="N34" s="55" t="s">
        <v>18</v>
      </c>
      <c r="O34" s="55" t="s">
        <v>18</v>
      </c>
      <c r="P34" s="55" t="s">
        <v>18</v>
      </c>
      <c r="Q34" s="55" t="s">
        <v>18</v>
      </c>
      <c r="R34" s="55" t="s">
        <v>18</v>
      </c>
      <c r="S34" s="55" t="s">
        <v>18</v>
      </c>
      <c r="T34" s="55" t="s">
        <v>18</v>
      </c>
      <c r="U34" s="55" t="s">
        <v>18</v>
      </c>
      <c r="V34" s="55" t="s">
        <v>18</v>
      </c>
      <c r="W34" s="55" t="s">
        <v>18</v>
      </c>
      <c r="X34" s="55">
        <v>2</v>
      </c>
      <c r="Y34" s="55" t="s">
        <v>18</v>
      </c>
      <c r="Z34" s="55" t="s">
        <v>18</v>
      </c>
      <c r="AA34" s="55" t="s">
        <v>18</v>
      </c>
      <c r="AB34" s="55" t="s">
        <v>18</v>
      </c>
      <c r="AC34" s="55">
        <v>4</v>
      </c>
      <c r="AD34" s="55" t="s">
        <v>18</v>
      </c>
      <c r="AE34" s="158" t="s">
        <v>18</v>
      </c>
      <c r="AF34" s="213"/>
      <c r="AI34" s="24"/>
      <c r="AJ34" s="24"/>
      <c r="AM34" s="24"/>
      <c r="AN34" s="24"/>
      <c r="AO34" s="24"/>
      <c r="BX34" s="8"/>
      <c r="BY34" s="8"/>
      <c r="BZ34" s="8"/>
      <c r="CA34" s="8"/>
      <c r="CB34" s="8"/>
      <c r="CC34" s="8"/>
      <c r="CD34" s="8"/>
      <c r="CE34" s="8"/>
      <c r="CF34" s="8"/>
    </row>
    <row r="35" spans="1:84" s="7" customFormat="1" ht="15" customHeight="1">
      <c r="A35" s="156" t="s">
        <v>32</v>
      </c>
      <c r="B35" s="99" t="s">
        <v>9</v>
      </c>
      <c r="C35" s="159"/>
      <c r="D35" s="160" t="s">
        <v>18</v>
      </c>
      <c r="E35" s="5" t="s">
        <v>18</v>
      </c>
      <c r="F35" s="5" t="s">
        <v>18</v>
      </c>
      <c r="G35" s="5">
        <v>2</v>
      </c>
      <c r="H35" s="5">
        <v>1</v>
      </c>
      <c r="I35" s="5">
        <v>1</v>
      </c>
      <c r="J35" s="5">
        <v>4</v>
      </c>
      <c r="K35" s="5">
        <v>3</v>
      </c>
      <c r="L35" s="5">
        <v>1</v>
      </c>
      <c r="M35" s="5">
        <v>1</v>
      </c>
      <c r="N35" s="5">
        <v>1</v>
      </c>
      <c r="O35" s="5" t="s">
        <v>18</v>
      </c>
      <c r="P35" s="5">
        <v>2</v>
      </c>
      <c r="Q35" s="5">
        <v>2</v>
      </c>
      <c r="R35" s="5">
        <v>3</v>
      </c>
      <c r="S35" s="5" t="s">
        <v>18</v>
      </c>
      <c r="T35" s="5">
        <v>3</v>
      </c>
      <c r="U35" s="5">
        <v>1</v>
      </c>
      <c r="V35" s="5">
        <v>1</v>
      </c>
      <c r="W35" s="5">
        <v>2</v>
      </c>
      <c r="X35" s="5">
        <v>1</v>
      </c>
      <c r="Y35" s="5">
        <v>2</v>
      </c>
      <c r="Z35" s="22" t="s">
        <v>18</v>
      </c>
      <c r="AA35" s="5">
        <v>3</v>
      </c>
      <c r="AB35" s="5">
        <v>1</v>
      </c>
      <c r="AC35" s="5">
        <v>1</v>
      </c>
      <c r="AD35" s="5">
        <v>1</v>
      </c>
      <c r="AE35" s="131">
        <v>3</v>
      </c>
      <c r="AF35" s="213">
        <f>SUM(D35:AE40)</f>
        <v>99</v>
      </c>
      <c r="AI35" s="24"/>
      <c r="AM35" s="24"/>
      <c r="BV35" s="8"/>
      <c r="BW35" s="8"/>
      <c r="BX35" s="8"/>
      <c r="BY35" s="8"/>
      <c r="BZ35" s="8"/>
      <c r="CA35" s="8"/>
      <c r="CB35" s="8"/>
      <c r="CC35" s="8"/>
      <c r="CD35" s="8"/>
      <c r="CE35" s="8"/>
      <c r="CF35" s="8"/>
    </row>
    <row r="36" spans="1:84" s="7" customFormat="1" ht="15" customHeight="1">
      <c r="A36" s="157" t="s">
        <v>33</v>
      </c>
      <c r="B36" s="103" t="s">
        <v>15</v>
      </c>
      <c r="C36" s="161"/>
      <c r="D36" s="76" t="s">
        <v>18</v>
      </c>
      <c r="E36" s="77">
        <v>1</v>
      </c>
      <c r="F36" s="77" t="s">
        <v>18</v>
      </c>
      <c r="G36" s="77">
        <v>1</v>
      </c>
      <c r="H36" s="77">
        <v>1</v>
      </c>
      <c r="I36" s="77">
        <v>1</v>
      </c>
      <c r="J36" s="77" t="s">
        <v>18</v>
      </c>
      <c r="K36" s="77" t="s">
        <v>18</v>
      </c>
      <c r="L36" s="77" t="s">
        <v>18</v>
      </c>
      <c r="M36" s="77" t="s">
        <v>18</v>
      </c>
      <c r="N36" s="77">
        <v>1</v>
      </c>
      <c r="O36" s="77">
        <v>1</v>
      </c>
      <c r="P36" s="77" t="s">
        <v>18</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162" t="s">
        <v>18</v>
      </c>
      <c r="AF36" s="213"/>
      <c r="AH36" s="24"/>
      <c r="AM36" s="24"/>
      <c r="BV36" s="8"/>
      <c r="BW36" s="8"/>
      <c r="BX36" s="8"/>
      <c r="BY36" s="8"/>
      <c r="BZ36" s="8"/>
      <c r="CA36" s="8"/>
      <c r="CB36" s="8"/>
      <c r="CC36" s="8"/>
      <c r="CD36" s="8"/>
      <c r="CE36" s="8"/>
      <c r="CF36" s="8"/>
    </row>
    <row r="37" spans="1:84" s="7" customFormat="1" ht="15" customHeight="1">
      <c r="A37" s="157" t="s">
        <v>36</v>
      </c>
      <c r="B37" s="103" t="s">
        <v>14</v>
      </c>
      <c r="C37" s="161"/>
      <c r="D37" s="76"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162" t="s">
        <v>18</v>
      </c>
      <c r="AF37" s="213"/>
      <c r="AH37" s="24"/>
      <c r="BV37" s="8"/>
      <c r="BW37" s="8"/>
      <c r="BX37" s="8"/>
      <c r="BY37" s="8"/>
      <c r="BZ37" s="8"/>
      <c r="CA37" s="8"/>
      <c r="CB37" s="8"/>
      <c r="CC37" s="8"/>
      <c r="CD37" s="8"/>
      <c r="CE37" s="8"/>
      <c r="CF37" s="8"/>
    </row>
    <row r="38" spans="1:84" s="7" customFormat="1" ht="15" customHeight="1">
      <c r="A38" s="157" t="s">
        <v>37</v>
      </c>
      <c r="B38" s="103" t="s">
        <v>17</v>
      </c>
      <c r="C38" s="161"/>
      <c r="D38" s="76" t="s">
        <v>18</v>
      </c>
      <c r="E38" s="77">
        <v>2</v>
      </c>
      <c r="F38" s="77" t="s">
        <v>18</v>
      </c>
      <c r="G38" s="77" t="s">
        <v>18</v>
      </c>
      <c r="H38" s="77">
        <v>2</v>
      </c>
      <c r="I38" s="77" t="s">
        <v>18</v>
      </c>
      <c r="J38" s="77" t="s">
        <v>18</v>
      </c>
      <c r="K38" s="77">
        <v>2</v>
      </c>
      <c r="L38" s="77">
        <v>2</v>
      </c>
      <c r="M38" s="77" t="s">
        <v>18</v>
      </c>
      <c r="N38" s="77">
        <v>2</v>
      </c>
      <c r="O38" s="77">
        <v>1</v>
      </c>
      <c r="P38" s="77">
        <v>2</v>
      </c>
      <c r="Q38" s="77" t="s">
        <v>18</v>
      </c>
      <c r="R38" s="77" t="s">
        <v>18</v>
      </c>
      <c r="S38" s="77">
        <v>1</v>
      </c>
      <c r="T38" s="77">
        <v>2</v>
      </c>
      <c r="U38" s="77">
        <v>5</v>
      </c>
      <c r="V38" s="77">
        <v>3</v>
      </c>
      <c r="W38" s="77" t="s">
        <v>18</v>
      </c>
      <c r="X38" s="77" t="s">
        <v>18</v>
      </c>
      <c r="Y38" s="77" t="s">
        <v>18</v>
      </c>
      <c r="Z38" s="77" t="s">
        <v>18</v>
      </c>
      <c r="AA38" s="77" t="s">
        <v>18</v>
      </c>
      <c r="AB38" s="77" t="s">
        <v>18</v>
      </c>
      <c r="AC38" s="77" t="s">
        <v>18</v>
      </c>
      <c r="AD38" s="77">
        <v>3</v>
      </c>
      <c r="AE38" s="162">
        <v>1</v>
      </c>
      <c r="AF38" s="213"/>
      <c r="AH38" s="24"/>
      <c r="BV38" s="8"/>
      <c r="BW38" s="8"/>
      <c r="BX38" s="8"/>
      <c r="BY38" s="8"/>
      <c r="BZ38" s="8"/>
      <c r="CA38" s="8"/>
      <c r="CB38" s="8"/>
      <c r="CC38" s="8"/>
      <c r="CD38" s="8"/>
      <c r="CE38" s="8"/>
      <c r="CF38" s="8"/>
    </row>
    <row r="39" spans="1:84" s="7" customFormat="1" ht="15" customHeight="1">
      <c r="A39" s="157"/>
      <c r="B39" s="103" t="s">
        <v>19</v>
      </c>
      <c r="C39" s="161"/>
      <c r="D39" s="76">
        <v>1</v>
      </c>
      <c r="E39" s="77" t="s">
        <v>18</v>
      </c>
      <c r="F39" s="77" t="s">
        <v>18</v>
      </c>
      <c r="G39" s="77" t="s">
        <v>18</v>
      </c>
      <c r="H39" s="77" t="s">
        <v>18</v>
      </c>
      <c r="I39" s="77" t="s">
        <v>18</v>
      </c>
      <c r="J39" s="77">
        <v>1</v>
      </c>
      <c r="K39" s="77">
        <v>1</v>
      </c>
      <c r="L39" s="77" t="s">
        <v>18</v>
      </c>
      <c r="M39" s="77">
        <v>1</v>
      </c>
      <c r="N39" s="77" t="s">
        <v>18</v>
      </c>
      <c r="O39" s="77">
        <v>3</v>
      </c>
      <c r="P39" s="77">
        <v>2</v>
      </c>
      <c r="Q39" s="77">
        <v>3</v>
      </c>
      <c r="R39" s="77">
        <v>1</v>
      </c>
      <c r="S39" s="77">
        <v>1</v>
      </c>
      <c r="T39" s="77" t="s">
        <v>18</v>
      </c>
      <c r="U39" s="77">
        <v>1</v>
      </c>
      <c r="V39" s="77">
        <v>1</v>
      </c>
      <c r="W39" s="77" t="s">
        <v>18</v>
      </c>
      <c r="X39" s="77" t="s">
        <v>18</v>
      </c>
      <c r="Y39" s="77" t="s">
        <v>18</v>
      </c>
      <c r="Z39" s="77" t="s">
        <v>18</v>
      </c>
      <c r="AA39" s="77" t="s">
        <v>18</v>
      </c>
      <c r="AB39" s="77">
        <v>1</v>
      </c>
      <c r="AC39" s="77">
        <v>1</v>
      </c>
      <c r="AD39" s="77">
        <v>2</v>
      </c>
      <c r="AE39" s="162">
        <v>2</v>
      </c>
      <c r="AF39" s="213"/>
      <c r="AH39" s="24"/>
      <c r="BV39" s="8"/>
      <c r="BW39" s="8"/>
      <c r="BX39" s="8"/>
      <c r="BY39" s="8"/>
      <c r="BZ39" s="8"/>
      <c r="CA39" s="8"/>
      <c r="CB39" s="8"/>
      <c r="CC39" s="8"/>
      <c r="CD39" s="8"/>
      <c r="CE39" s="8"/>
      <c r="CF39" s="8"/>
    </row>
    <row r="40" spans="1:84" s="7" customFormat="1" ht="15" customHeight="1">
      <c r="A40" s="163"/>
      <c r="B40" s="117" t="s">
        <v>22</v>
      </c>
      <c r="C40" s="164"/>
      <c r="D40" s="165" t="s">
        <v>18</v>
      </c>
      <c r="E40" s="112" t="s">
        <v>18</v>
      </c>
      <c r="F40" s="112" t="s">
        <v>18</v>
      </c>
      <c r="G40" s="112" t="s">
        <v>18</v>
      </c>
      <c r="H40" s="112" t="s">
        <v>18</v>
      </c>
      <c r="I40" s="112" t="s">
        <v>18</v>
      </c>
      <c r="J40" s="112" t="s">
        <v>18</v>
      </c>
      <c r="K40" s="112" t="s">
        <v>18</v>
      </c>
      <c r="L40" s="112" t="s">
        <v>18</v>
      </c>
      <c r="M40" s="112" t="s">
        <v>18</v>
      </c>
      <c r="N40" s="112" t="s">
        <v>18</v>
      </c>
      <c r="O40" s="112">
        <v>1</v>
      </c>
      <c r="P40" s="112" t="s">
        <v>18</v>
      </c>
      <c r="Q40" s="112" t="s">
        <v>18</v>
      </c>
      <c r="R40" s="112" t="s">
        <v>18</v>
      </c>
      <c r="S40" s="112" t="s">
        <v>18</v>
      </c>
      <c r="T40" s="112" t="s">
        <v>18</v>
      </c>
      <c r="U40" s="112" t="s">
        <v>18</v>
      </c>
      <c r="V40" s="112" t="s">
        <v>18</v>
      </c>
      <c r="W40" s="112" t="s">
        <v>18</v>
      </c>
      <c r="X40" s="112" t="s">
        <v>18</v>
      </c>
      <c r="Y40" s="112" t="s">
        <v>18</v>
      </c>
      <c r="Z40" s="112">
        <v>1</v>
      </c>
      <c r="AA40" s="112" t="s">
        <v>18</v>
      </c>
      <c r="AB40" s="112" t="s">
        <v>18</v>
      </c>
      <c r="AC40" s="112">
        <v>1</v>
      </c>
      <c r="AD40" s="112" t="s">
        <v>18</v>
      </c>
      <c r="AE40" s="135" t="s">
        <v>18</v>
      </c>
      <c r="AF40" s="213"/>
      <c r="AH40" s="24"/>
      <c r="BV40" s="8"/>
      <c r="BW40" s="8"/>
      <c r="BX40" s="8"/>
      <c r="BY40" s="8"/>
      <c r="BZ40" s="8"/>
      <c r="CA40" s="8"/>
      <c r="CB40" s="8"/>
      <c r="CC40" s="8"/>
      <c r="CD40" s="8"/>
      <c r="CE40" s="8"/>
      <c r="CF40" s="8"/>
    </row>
    <row r="41" spans="1:84" s="7" customFormat="1" ht="15" customHeight="1">
      <c r="A41" s="157" t="s">
        <v>32</v>
      </c>
      <c r="B41" s="99" t="s">
        <v>9</v>
      </c>
      <c r="C41" s="100"/>
      <c r="D41" s="104">
        <v>4</v>
      </c>
      <c r="E41" s="77">
        <v>4</v>
      </c>
      <c r="F41" s="77">
        <v>3</v>
      </c>
      <c r="G41" s="77">
        <v>10</v>
      </c>
      <c r="H41" s="77">
        <v>8</v>
      </c>
      <c r="I41" s="77">
        <v>8</v>
      </c>
      <c r="J41" s="77">
        <v>11</v>
      </c>
      <c r="K41" s="77">
        <v>13</v>
      </c>
      <c r="L41" s="77">
        <v>7</v>
      </c>
      <c r="M41" s="77">
        <v>5</v>
      </c>
      <c r="N41" s="77">
        <v>5</v>
      </c>
      <c r="O41" s="77">
        <v>17</v>
      </c>
      <c r="P41" s="77">
        <v>8</v>
      </c>
      <c r="Q41" s="77">
        <v>1</v>
      </c>
      <c r="R41" s="77">
        <v>8</v>
      </c>
      <c r="S41" s="77">
        <v>1</v>
      </c>
      <c r="T41" s="77">
        <v>9</v>
      </c>
      <c r="U41" s="77">
        <v>11</v>
      </c>
      <c r="V41" s="77">
        <v>11</v>
      </c>
      <c r="W41" s="77">
        <v>8</v>
      </c>
      <c r="X41" s="77">
        <v>6</v>
      </c>
      <c r="Y41" s="77">
        <v>6</v>
      </c>
      <c r="Z41" s="77">
        <v>9</v>
      </c>
      <c r="AA41" s="77">
        <v>6</v>
      </c>
      <c r="AB41" s="77">
        <v>7</v>
      </c>
      <c r="AC41" s="77">
        <v>10</v>
      </c>
      <c r="AD41" s="77">
        <v>7</v>
      </c>
      <c r="AE41" s="105">
        <v>12</v>
      </c>
      <c r="AF41" s="213">
        <f>SUM(D41:AE46)</f>
        <v>402</v>
      </c>
      <c r="AH41" s="24"/>
      <c r="BV41" s="8"/>
      <c r="BW41" s="8"/>
      <c r="BX41" s="8"/>
      <c r="BY41" s="8"/>
      <c r="BZ41" s="8"/>
      <c r="CA41" s="8"/>
      <c r="CB41" s="8"/>
      <c r="CC41" s="8"/>
      <c r="CD41" s="8"/>
      <c r="CE41" s="8"/>
      <c r="CF41" s="8"/>
    </row>
    <row r="42" spans="1:84" s="7" customFormat="1" ht="15" customHeight="1">
      <c r="A42" s="157" t="s">
        <v>38</v>
      </c>
      <c r="B42" s="103" t="s">
        <v>15</v>
      </c>
      <c r="C42" s="75"/>
      <c r="D42" s="104" t="s">
        <v>18</v>
      </c>
      <c r="E42" s="77" t="s">
        <v>18</v>
      </c>
      <c r="F42" s="77">
        <v>1</v>
      </c>
      <c r="G42" s="77" t="s">
        <v>18</v>
      </c>
      <c r="H42" s="77" t="s">
        <v>18</v>
      </c>
      <c r="I42" s="77" t="s">
        <v>18</v>
      </c>
      <c r="J42" s="77" t="s">
        <v>18</v>
      </c>
      <c r="K42" s="77" t="s">
        <v>18</v>
      </c>
      <c r="L42" s="77" t="s">
        <v>18</v>
      </c>
      <c r="M42" s="77" t="s">
        <v>18</v>
      </c>
      <c r="N42" s="77" t="s">
        <v>18</v>
      </c>
      <c r="O42" s="77" t="s">
        <v>18</v>
      </c>
      <c r="P42" s="77" t="s">
        <v>18</v>
      </c>
      <c r="Q42" s="77" t="s">
        <v>18</v>
      </c>
      <c r="R42" s="77" t="s">
        <v>18</v>
      </c>
      <c r="S42" s="77" t="s">
        <v>18</v>
      </c>
      <c r="T42" s="77" t="s">
        <v>18</v>
      </c>
      <c r="U42" s="77">
        <v>2</v>
      </c>
      <c r="V42" s="77" t="s">
        <v>18</v>
      </c>
      <c r="W42" s="77" t="s">
        <v>18</v>
      </c>
      <c r="X42" s="77" t="s">
        <v>18</v>
      </c>
      <c r="Y42" s="77" t="s">
        <v>18</v>
      </c>
      <c r="Z42" s="77">
        <v>1</v>
      </c>
      <c r="AA42" s="77" t="s">
        <v>18</v>
      </c>
      <c r="AB42" s="77" t="s">
        <v>18</v>
      </c>
      <c r="AC42" s="77">
        <v>1</v>
      </c>
      <c r="AD42" s="77">
        <v>1</v>
      </c>
      <c r="AE42" s="105" t="s">
        <v>18</v>
      </c>
      <c r="AF42" s="213"/>
      <c r="AH42" s="24"/>
      <c r="BV42" s="8"/>
      <c r="BW42" s="8"/>
      <c r="BX42" s="8"/>
      <c r="BY42" s="8"/>
      <c r="BZ42" s="8"/>
      <c r="CA42" s="8"/>
      <c r="CB42" s="8"/>
      <c r="CC42" s="8"/>
      <c r="CD42" s="8"/>
      <c r="CE42" s="8"/>
      <c r="CF42" s="8"/>
    </row>
    <row r="43" spans="1:84" s="7" customFormat="1" ht="15" customHeight="1">
      <c r="A43" s="157" t="s">
        <v>39</v>
      </c>
      <c r="B43" s="103" t="s">
        <v>14</v>
      </c>
      <c r="C43" s="75"/>
      <c r="D43" s="104" t="s">
        <v>18</v>
      </c>
      <c r="E43" s="77" t="s">
        <v>18</v>
      </c>
      <c r="F43" s="77" t="s">
        <v>18</v>
      </c>
      <c r="G43" s="77">
        <v>1</v>
      </c>
      <c r="H43" s="77" t="s">
        <v>18</v>
      </c>
      <c r="I43" s="77">
        <v>1</v>
      </c>
      <c r="J43" s="77" t="s">
        <v>18</v>
      </c>
      <c r="K43" s="77" t="s">
        <v>18</v>
      </c>
      <c r="L43" s="77">
        <v>2</v>
      </c>
      <c r="M43" s="77" t="s">
        <v>18</v>
      </c>
      <c r="N43" s="77">
        <v>1</v>
      </c>
      <c r="O43" s="77">
        <v>1</v>
      </c>
      <c r="P43" s="77">
        <v>2</v>
      </c>
      <c r="Q43" s="77" t="s">
        <v>18</v>
      </c>
      <c r="R43" s="77">
        <v>2</v>
      </c>
      <c r="S43" s="77" t="s">
        <v>18</v>
      </c>
      <c r="T43" s="77">
        <v>1</v>
      </c>
      <c r="U43" s="77">
        <v>2</v>
      </c>
      <c r="V43" s="77">
        <v>1</v>
      </c>
      <c r="W43" s="77">
        <v>1</v>
      </c>
      <c r="X43" s="77">
        <v>1</v>
      </c>
      <c r="Y43" s="77" t="s">
        <v>18</v>
      </c>
      <c r="Z43" s="77" t="s">
        <v>18</v>
      </c>
      <c r="AA43" s="77" t="s">
        <v>18</v>
      </c>
      <c r="AB43" s="77" t="s">
        <v>18</v>
      </c>
      <c r="AC43" s="77" t="s">
        <v>18</v>
      </c>
      <c r="AD43" s="77" t="s">
        <v>18</v>
      </c>
      <c r="AE43" s="105" t="s">
        <v>18</v>
      </c>
      <c r="AF43" s="213"/>
      <c r="AH43" s="24"/>
      <c r="BV43" s="8"/>
      <c r="BW43" s="8"/>
      <c r="BX43" s="8"/>
      <c r="BY43" s="8"/>
      <c r="BZ43" s="8"/>
      <c r="CA43" s="8"/>
      <c r="CB43" s="8"/>
      <c r="CC43" s="8"/>
      <c r="CD43" s="8"/>
      <c r="CE43" s="8"/>
      <c r="CF43" s="8"/>
    </row>
    <row r="44" spans="1:84" s="7" customFormat="1" ht="15" customHeight="1">
      <c r="A44" s="157" t="s">
        <v>40</v>
      </c>
      <c r="B44" s="103" t="s">
        <v>17</v>
      </c>
      <c r="C44" s="75"/>
      <c r="D44" s="104">
        <v>2</v>
      </c>
      <c r="E44" s="77" t="s">
        <v>18</v>
      </c>
      <c r="F44" s="77">
        <v>3</v>
      </c>
      <c r="G44" s="77" t="s">
        <v>18</v>
      </c>
      <c r="H44" s="77" t="s">
        <v>18</v>
      </c>
      <c r="I44" s="77">
        <v>3</v>
      </c>
      <c r="J44" s="104" t="s">
        <v>18</v>
      </c>
      <c r="K44" s="77">
        <v>1</v>
      </c>
      <c r="L44" s="77" t="s">
        <v>18</v>
      </c>
      <c r="M44" s="77">
        <v>1</v>
      </c>
      <c r="N44" s="77">
        <v>1</v>
      </c>
      <c r="O44" s="77">
        <v>1</v>
      </c>
      <c r="P44" s="104">
        <v>6</v>
      </c>
      <c r="Q44" s="77">
        <v>2</v>
      </c>
      <c r="R44" s="77" t="s">
        <v>18</v>
      </c>
      <c r="S44" s="104">
        <v>3</v>
      </c>
      <c r="T44" s="77">
        <v>3</v>
      </c>
      <c r="U44" s="77">
        <v>6</v>
      </c>
      <c r="V44" s="77">
        <v>3</v>
      </c>
      <c r="W44" s="104">
        <v>1</v>
      </c>
      <c r="X44" s="77">
        <v>2</v>
      </c>
      <c r="Y44" s="77">
        <v>5</v>
      </c>
      <c r="Z44" s="77">
        <v>2</v>
      </c>
      <c r="AA44" s="77" t="s">
        <v>18</v>
      </c>
      <c r="AB44" s="77">
        <v>1</v>
      </c>
      <c r="AC44" s="77">
        <v>3</v>
      </c>
      <c r="AD44" s="104">
        <v>2</v>
      </c>
      <c r="AE44" s="105">
        <v>1</v>
      </c>
      <c r="AF44" s="213"/>
      <c r="BV44" s="8"/>
      <c r="BW44" s="8"/>
      <c r="BX44" s="8"/>
      <c r="BY44" s="8"/>
      <c r="BZ44" s="8"/>
      <c r="CA44" s="8"/>
      <c r="CB44" s="8"/>
      <c r="CC44" s="8"/>
      <c r="CD44" s="8"/>
      <c r="CE44" s="8"/>
      <c r="CF44" s="8"/>
    </row>
    <row r="45" spans="1:84" s="7" customFormat="1" ht="15" customHeight="1">
      <c r="A45" s="157"/>
      <c r="B45" s="103" t="s">
        <v>19</v>
      </c>
      <c r="C45" s="75"/>
      <c r="D45" s="104">
        <v>3</v>
      </c>
      <c r="E45" s="77">
        <v>2</v>
      </c>
      <c r="F45" s="77">
        <v>4</v>
      </c>
      <c r="G45" s="77">
        <v>3</v>
      </c>
      <c r="H45" s="77">
        <v>6</v>
      </c>
      <c r="I45" s="104">
        <v>6</v>
      </c>
      <c r="J45" s="104">
        <v>5</v>
      </c>
      <c r="K45" s="77">
        <v>2</v>
      </c>
      <c r="L45" s="77">
        <v>7</v>
      </c>
      <c r="M45" s="77">
        <v>4</v>
      </c>
      <c r="N45" s="77">
        <v>1</v>
      </c>
      <c r="O45" s="77">
        <v>5</v>
      </c>
      <c r="P45" s="77">
        <v>4</v>
      </c>
      <c r="Q45" s="104">
        <v>1</v>
      </c>
      <c r="R45" s="77">
        <v>3</v>
      </c>
      <c r="S45" s="77">
        <v>6</v>
      </c>
      <c r="T45" s="77" t="s">
        <v>18</v>
      </c>
      <c r="U45" s="104">
        <v>5</v>
      </c>
      <c r="V45" s="104">
        <v>4</v>
      </c>
      <c r="W45" s="77">
        <v>3</v>
      </c>
      <c r="X45" s="77">
        <v>4</v>
      </c>
      <c r="Y45" s="77">
        <v>2</v>
      </c>
      <c r="Z45" s="77">
        <v>6</v>
      </c>
      <c r="AA45" s="77">
        <v>1</v>
      </c>
      <c r="AB45" s="104">
        <v>4</v>
      </c>
      <c r="AC45" s="104">
        <v>4</v>
      </c>
      <c r="AD45" s="77">
        <v>4</v>
      </c>
      <c r="AE45" s="105">
        <v>2</v>
      </c>
      <c r="AF45" s="213"/>
      <c r="BV45" s="8"/>
      <c r="BW45" s="8"/>
      <c r="BX45" s="8"/>
      <c r="BY45" s="8"/>
      <c r="BZ45" s="8"/>
      <c r="CA45" s="8"/>
      <c r="CB45" s="8"/>
      <c r="CC45" s="8"/>
      <c r="CD45" s="8"/>
      <c r="CE45" s="8"/>
      <c r="CF45" s="8"/>
    </row>
    <row r="46" spans="1:84" s="7" customFormat="1" ht="15" customHeight="1">
      <c r="A46" s="157"/>
      <c r="B46" s="86" t="s">
        <v>22</v>
      </c>
      <c r="C46" s="119"/>
      <c r="D46" s="118">
        <v>1</v>
      </c>
      <c r="E46" s="77" t="s">
        <v>18</v>
      </c>
      <c r="F46" s="77" t="s">
        <v>18</v>
      </c>
      <c r="G46" s="77" t="s">
        <v>18</v>
      </c>
      <c r="H46" s="77" t="s">
        <v>18</v>
      </c>
      <c r="I46" s="77" t="s">
        <v>18</v>
      </c>
      <c r="J46" s="77" t="s">
        <v>18</v>
      </c>
      <c r="K46" s="77" t="s">
        <v>18</v>
      </c>
      <c r="L46" s="77" t="s">
        <v>18</v>
      </c>
      <c r="M46" s="77" t="s">
        <v>18</v>
      </c>
      <c r="N46" s="77">
        <v>1</v>
      </c>
      <c r="O46" s="77" t="s">
        <v>18</v>
      </c>
      <c r="P46" s="77">
        <v>1</v>
      </c>
      <c r="Q46" s="77">
        <v>2</v>
      </c>
      <c r="R46" s="104">
        <v>2</v>
      </c>
      <c r="S46" s="77" t="s">
        <v>18</v>
      </c>
      <c r="T46" s="77">
        <v>1</v>
      </c>
      <c r="U46" s="77" t="s">
        <v>18</v>
      </c>
      <c r="V46" s="77">
        <v>2</v>
      </c>
      <c r="W46" s="77" t="s">
        <v>18</v>
      </c>
      <c r="X46" s="77" t="s">
        <v>18</v>
      </c>
      <c r="Y46" s="77" t="s">
        <v>18</v>
      </c>
      <c r="Z46" s="77" t="s">
        <v>18</v>
      </c>
      <c r="AA46" s="77">
        <v>1</v>
      </c>
      <c r="AB46" s="77" t="s">
        <v>18</v>
      </c>
      <c r="AC46" s="77" t="s">
        <v>18</v>
      </c>
      <c r="AD46" s="77" t="s">
        <v>18</v>
      </c>
      <c r="AE46" s="105">
        <v>1</v>
      </c>
      <c r="AF46" s="213"/>
      <c r="BV46" s="8"/>
      <c r="BW46" s="8"/>
      <c r="BX46" s="8"/>
      <c r="BY46" s="8"/>
      <c r="BZ46" s="8"/>
      <c r="CA46" s="8"/>
      <c r="CB46" s="8"/>
      <c r="CC46" s="8"/>
      <c r="CD46" s="8"/>
      <c r="CE46" s="8"/>
      <c r="CF46" s="8"/>
    </row>
    <row r="47" spans="1:84" s="7" customFormat="1" ht="15" customHeight="1">
      <c r="A47" s="130" t="s">
        <v>32</v>
      </c>
      <c r="B47" s="122" t="s">
        <v>41</v>
      </c>
      <c r="C47" s="100" t="s">
        <v>14</v>
      </c>
      <c r="D47" s="22" t="s">
        <v>18</v>
      </c>
      <c r="E47" s="5" t="s">
        <v>18</v>
      </c>
      <c r="F47" s="5" t="s">
        <v>18</v>
      </c>
      <c r="G47" s="5" t="s">
        <v>18</v>
      </c>
      <c r="H47" s="5" t="s">
        <v>18</v>
      </c>
      <c r="I47" s="5" t="s">
        <v>18</v>
      </c>
      <c r="J47" s="5" t="s">
        <v>18</v>
      </c>
      <c r="K47" s="5" t="s">
        <v>18</v>
      </c>
      <c r="L47" s="5" t="s">
        <v>18</v>
      </c>
      <c r="M47" s="5" t="s">
        <v>18</v>
      </c>
      <c r="N47" s="5" t="s">
        <v>18</v>
      </c>
      <c r="O47" s="5" t="s">
        <v>18</v>
      </c>
      <c r="P47" s="5" t="s">
        <v>18</v>
      </c>
      <c r="Q47" s="5" t="s">
        <v>18</v>
      </c>
      <c r="R47" s="5" t="s">
        <v>18</v>
      </c>
      <c r="S47" s="5">
        <v>1</v>
      </c>
      <c r="T47" s="5" t="s">
        <v>18</v>
      </c>
      <c r="U47" s="5">
        <v>1</v>
      </c>
      <c r="V47" s="5" t="s">
        <v>18</v>
      </c>
      <c r="W47" s="5" t="s">
        <v>18</v>
      </c>
      <c r="X47" s="5" t="s">
        <v>18</v>
      </c>
      <c r="Y47" s="5" t="s">
        <v>18</v>
      </c>
      <c r="Z47" s="5" t="s">
        <v>18</v>
      </c>
      <c r="AA47" s="5" t="s">
        <v>18</v>
      </c>
      <c r="AB47" s="5" t="s">
        <v>18</v>
      </c>
      <c r="AC47" s="5" t="s">
        <v>18</v>
      </c>
      <c r="AD47" s="5" t="s">
        <v>18</v>
      </c>
      <c r="AE47" s="5" t="s">
        <v>18</v>
      </c>
      <c r="AF47" s="215">
        <f>SUM(D47:AE50)</f>
        <v>9</v>
      </c>
      <c r="BV47" s="8"/>
      <c r="BW47" s="8"/>
      <c r="BX47" s="8"/>
      <c r="BY47" s="8"/>
      <c r="BZ47" s="8"/>
      <c r="CA47" s="8"/>
      <c r="CB47" s="8"/>
      <c r="CC47" s="8"/>
      <c r="CD47" s="8"/>
      <c r="CE47" s="8"/>
      <c r="CF47" s="8"/>
    </row>
    <row r="48" spans="1:84" s="7" customFormat="1" ht="15" customHeight="1">
      <c r="A48" s="121" t="s">
        <v>42</v>
      </c>
      <c r="B48" s="123"/>
      <c r="C48" s="124" t="s">
        <v>19</v>
      </c>
      <c r="D48" s="125" t="s">
        <v>18</v>
      </c>
      <c r="E48" s="126" t="s">
        <v>18</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t="s">
        <v>18</v>
      </c>
      <c r="AF48" s="215"/>
      <c r="BV48" s="8"/>
      <c r="BW48" s="8"/>
      <c r="BX48" s="8"/>
      <c r="BY48" s="8"/>
      <c r="BZ48" s="8"/>
      <c r="CA48" s="8"/>
      <c r="CB48" s="8"/>
      <c r="CC48" s="8"/>
      <c r="CD48" s="8"/>
      <c r="CE48" s="8"/>
      <c r="CF48" s="8"/>
    </row>
    <row r="49" spans="1:84" s="7" customFormat="1" ht="15" customHeight="1">
      <c r="A49" s="121"/>
      <c r="B49" s="127"/>
      <c r="C49" s="62" t="s">
        <v>22</v>
      </c>
      <c r="D49" s="27" t="s">
        <v>18</v>
      </c>
      <c r="E49" s="27" t="s">
        <v>18</v>
      </c>
      <c r="F49" s="27" t="s">
        <v>18</v>
      </c>
      <c r="G49" s="27" t="s">
        <v>18</v>
      </c>
      <c r="H49" s="27" t="s">
        <v>18</v>
      </c>
      <c r="I49" s="27" t="s">
        <v>18</v>
      </c>
      <c r="J49" s="27" t="s">
        <v>18</v>
      </c>
      <c r="K49" s="27" t="s">
        <v>18</v>
      </c>
      <c r="L49" s="27" t="s">
        <v>18</v>
      </c>
      <c r="M49" s="27" t="s">
        <v>18</v>
      </c>
      <c r="N49" s="27" t="s">
        <v>18</v>
      </c>
      <c r="O49" s="27" t="s">
        <v>18</v>
      </c>
      <c r="P49" s="27" t="s">
        <v>18</v>
      </c>
      <c r="Q49" s="27" t="s">
        <v>18</v>
      </c>
      <c r="R49" s="27" t="s">
        <v>18</v>
      </c>
      <c r="S49" s="27" t="s">
        <v>18</v>
      </c>
      <c r="T49" s="10" t="s">
        <v>18</v>
      </c>
      <c r="U49" s="10" t="s">
        <v>18</v>
      </c>
      <c r="V49" s="27" t="s">
        <v>18</v>
      </c>
      <c r="W49" s="10" t="s">
        <v>18</v>
      </c>
      <c r="X49" s="10" t="s">
        <v>18</v>
      </c>
      <c r="Y49" s="10" t="s">
        <v>18</v>
      </c>
      <c r="Z49" s="10" t="s">
        <v>18</v>
      </c>
      <c r="AA49" s="10" t="s">
        <v>18</v>
      </c>
      <c r="AB49" s="10" t="s">
        <v>18</v>
      </c>
      <c r="AC49" s="10" t="s">
        <v>18</v>
      </c>
      <c r="AD49" s="10" t="s">
        <v>18</v>
      </c>
      <c r="AE49" s="10" t="s">
        <v>18</v>
      </c>
      <c r="AF49" s="215"/>
      <c r="BV49" s="8"/>
      <c r="BW49" s="8"/>
      <c r="BX49" s="8"/>
      <c r="BY49" s="8"/>
      <c r="BZ49" s="8"/>
      <c r="CA49" s="8"/>
      <c r="CB49" s="8"/>
      <c r="CC49" s="8"/>
      <c r="CD49" s="8"/>
      <c r="CE49" s="8"/>
      <c r="CF49" s="8"/>
    </row>
    <row r="50" spans="1:84" s="7" customFormat="1" ht="15" customHeight="1">
      <c r="A50" s="128"/>
      <c r="B50" s="67" t="s">
        <v>27</v>
      </c>
      <c r="C50" s="119"/>
      <c r="D50" s="129" t="s">
        <v>18</v>
      </c>
      <c r="E50" s="129" t="s">
        <v>18</v>
      </c>
      <c r="F50" s="129" t="s">
        <v>18</v>
      </c>
      <c r="G50" s="129" t="s">
        <v>18</v>
      </c>
      <c r="H50" s="129" t="s">
        <v>18</v>
      </c>
      <c r="I50" s="129" t="s">
        <v>18</v>
      </c>
      <c r="J50" s="129" t="s">
        <v>18</v>
      </c>
      <c r="K50" s="10">
        <v>1</v>
      </c>
      <c r="L50" s="129">
        <v>1</v>
      </c>
      <c r="M50" s="10" t="s">
        <v>18</v>
      </c>
      <c r="N50" s="10" t="s">
        <v>18</v>
      </c>
      <c r="O50" s="10" t="s">
        <v>18</v>
      </c>
      <c r="P50" s="10" t="s">
        <v>18</v>
      </c>
      <c r="Q50" s="10" t="s">
        <v>18</v>
      </c>
      <c r="R50" s="10">
        <v>1</v>
      </c>
      <c r="S50" s="10" t="s">
        <v>18</v>
      </c>
      <c r="T50" s="93">
        <v>1</v>
      </c>
      <c r="U50" s="93" t="s">
        <v>18</v>
      </c>
      <c r="V50" s="93" t="s">
        <v>18</v>
      </c>
      <c r="W50" s="93">
        <v>1</v>
      </c>
      <c r="X50" s="93" t="s">
        <v>18</v>
      </c>
      <c r="Y50" s="93" t="s">
        <v>18</v>
      </c>
      <c r="Z50" s="93" t="s">
        <v>18</v>
      </c>
      <c r="AA50" s="93">
        <v>1</v>
      </c>
      <c r="AB50" s="93" t="s">
        <v>18</v>
      </c>
      <c r="AC50" s="93">
        <v>1</v>
      </c>
      <c r="AD50" s="93"/>
      <c r="AE50" s="166"/>
      <c r="AF50" s="215"/>
      <c r="BV50" s="8"/>
      <c r="BW50" s="8"/>
      <c r="BX50" s="8"/>
      <c r="BY50" s="8"/>
      <c r="BZ50" s="8"/>
      <c r="CA50" s="8"/>
      <c r="CB50" s="8"/>
      <c r="CC50" s="8"/>
      <c r="CD50" s="8"/>
      <c r="CE50" s="8"/>
      <c r="CF50" s="8"/>
    </row>
    <row r="51" spans="1:84" s="7" customFormat="1" ht="15" customHeight="1">
      <c r="A51" s="130" t="s">
        <v>32</v>
      </c>
      <c r="B51" s="122" t="s">
        <v>41</v>
      </c>
      <c r="C51" s="100" t="s">
        <v>14</v>
      </c>
      <c r="D51" s="22">
        <v>2</v>
      </c>
      <c r="E51" s="5">
        <v>1</v>
      </c>
      <c r="F51" s="5">
        <v>1</v>
      </c>
      <c r="G51" s="5">
        <v>2</v>
      </c>
      <c r="H51" s="5" t="s">
        <v>18</v>
      </c>
      <c r="I51" s="5">
        <v>1</v>
      </c>
      <c r="J51" s="5">
        <v>3</v>
      </c>
      <c r="K51" s="5">
        <v>1</v>
      </c>
      <c r="L51" s="5" t="s">
        <v>18</v>
      </c>
      <c r="M51" s="5">
        <v>1</v>
      </c>
      <c r="N51" s="5">
        <v>1</v>
      </c>
      <c r="O51" s="5">
        <v>1</v>
      </c>
      <c r="P51" s="5" t="s">
        <v>18</v>
      </c>
      <c r="Q51" s="5">
        <v>1</v>
      </c>
      <c r="R51" s="5">
        <v>2</v>
      </c>
      <c r="S51" s="5">
        <v>3</v>
      </c>
      <c r="T51" s="5" t="s">
        <v>18</v>
      </c>
      <c r="U51" s="5">
        <v>1</v>
      </c>
      <c r="V51" s="5">
        <v>1</v>
      </c>
      <c r="W51" s="5">
        <v>1</v>
      </c>
      <c r="X51" s="5">
        <v>2</v>
      </c>
      <c r="Y51" s="5">
        <v>2</v>
      </c>
      <c r="Z51" s="5" t="s">
        <v>18</v>
      </c>
      <c r="AA51" s="5">
        <v>1</v>
      </c>
      <c r="AB51" s="5">
        <v>2</v>
      </c>
      <c r="AC51" s="5" t="s">
        <v>18</v>
      </c>
      <c r="AD51" s="5">
        <v>3</v>
      </c>
      <c r="AE51" s="5">
        <v>1</v>
      </c>
      <c r="AF51" s="216">
        <f>SUM(D51:AE54)</f>
        <v>156</v>
      </c>
      <c r="BV51" s="8"/>
      <c r="BW51" s="8"/>
      <c r="BX51" s="8"/>
      <c r="BY51" s="8"/>
      <c r="BZ51" s="8"/>
      <c r="CA51" s="8"/>
      <c r="CB51" s="8"/>
      <c r="CC51" s="8"/>
      <c r="CD51" s="8"/>
      <c r="CE51" s="8"/>
      <c r="CF51" s="8"/>
    </row>
    <row r="52" spans="1:84" s="7" customFormat="1" ht="15" customHeight="1">
      <c r="A52" s="121" t="s">
        <v>43</v>
      </c>
      <c r="B52" s="123"/>
      <c r="C52" s="124" t="s">
        <v>19</v>
      </c>
      <c r="D52" s="125" t="s">
        <v>18</v>
      </c>
      <c r="E52" s="126" t="s">
        <v>18</v>
      </c>
      <c r="F52" s="126" t="s">
        <v>18</v>
      </c>
      <c r="G52" s="126" t="s">
        <v>18</v>
      </c>
      <c r="H52" s="126" t="s">
        <v>18</v>
      </c>
      <c r="I52" s="126" t="s">
        <v>18</v>
      </c>
      <c r="J52" s="126">
        <v>1</v>
      </c>
      <c r="K52" s="126">
        <v>1</v>
      </c>
      <c r="L52" s="126" t="s">
        <v>18</v>
      </c>
      <c r="M52" s="126" t="s">
        <v>18</v>
      </c>
      <c r="N52" s="126" t="s">
        <v>18</v>
      </c>
      <c r="O52" s="126">
        <v>3</v>
      </c>
      <c r="P52" s="126" t="s">
        <v>18</v>
      </c>
      <c r="Q52" s="126">
        <v>2</v>
      </c>
      <c r="R52" s="126">
        <v>4</v>
      </c>
      <c r="S52" s="126">
        <v>2</v>
      </c>
      <c r="T52" s="126" t="s">
        <v>18</v>
      </c>
      <c r="U52" s="126" t="s">
        <v>18</v>
      </c>
      <c r="V52" s="126" t="s">
        <v>18</v>
      </c>
      <c r="W52" s="126">
        <v>2</v>
      </c>
      <c r="X52" s="126">
        <v>1</v>
      </c>
      <c r="Y52" s="126" t="s">
        <v>18</v>
      </c>
      <c r="Z52" s="126" t="s">
        <v>18</v>
      </c>
      <c r="AA52" s="126" t="s">
        <v>18</v>
      </c>
      <c r="AB52" s="126">
        <v>1</v>
      </c>
      <c r="AC52" s="126">
        <v>1</v>
      </c>
      <c r="AD52" s="126">
        <v>1</v>
      </c>
      <c r="AE52" s="126">
        <v>1</v>
      </c>
      <c r="AF52" s="216"/>
      <c r="BV52" s="8"/>
      <c r="BW52" s="8"/>
      <c r="BX52" s="8"/>
      <c r="BY52" s="8"/>
      <c r="BZ52" s="8"/>
      <c r="CA52" s="8"/>
      <c r="CB52" s="8"/>
      <c r="CC52" s="8"/>
      <c r="CD52" s="8"/>
      <c r="CE52" s="8"/>
      <c r="CF52" s="8"/>
    </row>
    <row r="53" spans="1:84" s="7" customFormat="1" ht="15" customHeight="1">
      <c r="A53" s="121"/>
      <c r="B53" s="127"/>
      <c r="C53" s="62" t="s">
        <v>22</v>
      </c>
      <c r="D53" s="27" t="s">
        <v>18</v>
      </c>
      <c r="E53" s="27" t="s">
        <v>18</v>
      </c>
      <c r="F53" s="27" t="s">
        <v>18</v>
      </c>
      <c r="G53" s="27">
        <v>1</v>
      </c>
      <c r="H53" s="27" t="s">
        <v>18</v>
      </c>
      <c r="I53" s="27" t="s">
        <v>18</v>
      </c>
      <c r="J53" s="27" t="s">
        <v>18</v>
      </c>
      <c r="K53" s="27" t="s">
        <v>18</v>
      </c>
      <c r="L53" s="27" t="s">
        <v>18</v>
      </c>
      <c r="M53" s="27">
        <v>1</v>
      </c>
      <c r="N53" s="27" t="s">
        <v>18</v>
      </c>
      <c r="O53" s="27">
        <v>1</v>
      </c>
      <c r="P53" s="27" t="s">
        <v>18</v>
      </c>
      <c r="Q53" s="27" t="s">
        <v>18</v>
      </c>
      <c r="R53" s="27" t="s">
        <v>18</v>
      </c>
      <c r="S53" s="27">
        <v>1</v>
      </c>
      <c r="T53" s="27" t="s">
        <v>18</v>
      </c>
      <c r="U53" s="27" t="s">
        <v>18</v>
      </c>
      <c r="V53" s="27" t="s">
        <v>18</v>
      </c>
      <c r="W53" s="27">
        <v>1</v>
      </c>
      <c r="X53" s="27">
        <v>1</v>
      </c>
      <c r="Y53" s="27" t="s">
        <v>18</v>
      </c>
      <c r="Z53" s="27" t="s">
        <v>18</v>
      </c>
      <c r="AA53" s="27" t="s">
        <v>18</v>
      </c>
      <c r="AB53" s="28">
        <v>1</v>
      </c>
      <c r="AC53" s="28" t="s">
        <v>18</v>
      </c>
      <c r="AD53" s="28">
        <v>1</v>
      </c>
      <c r="AE53" s="28">
        <v>1</v>
      </c>
      <c r="AF53" s="216"/>
      <c r="BV53" s="8"/>
      <c r="BW53" s="8"/>
      <c r="BX53" s="8"/>
      <c r="BY53" s="8"/>
      <c r="BZ53" s="8"/>
      <c r="CA53" s="8"/>
      <c r="CB53" s="8"/>
      <c r="CC53" s="8"/>
      <c r="CD53" s="8"/>
      <c r="CE53" s="8"/>
      <c r="CF53" s="8"/>
    </row>
    <row r="54" spans="1:84" s="7" customFormat="1" ht="15" customHeight="1">
      <c r="A54" s="128"/>
      <c r="B54" s="134" t="s">
        <v>27</v>
      </c>
      <c r="C54" s="110"/>
      <c r="D54" s="111">
        <v>1</v>
      </c>
      <c r="E54" s="111">
        <v>2</v>
      </c>
      <c r="F54" s="111">
        <v>2</v>
      </c>
      <c r="G54" s="111">
        <v>4</v>
      </c>
      <c r="H54" s="111">
        <v>6</v>
      </c>
      <c r="I54" s="111">
        <v>1</v>
      </c>
      <c r="J54" s="111">
        <v>1</v>
      </c>
      <c r="K54" s="111">
        <v>2</v>
      </c>
      <c r="L54" s="111">
        <v>2</v>
      </c>
      <c r="M54" s="111">
        <v>2</v>
      </c>
      <c r="N54" s="111">
        <v>5</v>
      </c>
      <c r="O54" s="111">
        <v>1</v>
      </c>
      <c r="P54" s="111">
        <v>5</v>
      </c>
      <c r="Q54" s="111">
        <v>5</v>
      </c>
      <c r="R54" s="111">
        <v>3</v>
      </c>
      <c r="S54" s="111">
        <v>6</v>
      </c>
      <c r="T54" s="111">
        <v>2</v>
      </c>
      <c r="U54" s="111">
        <v>3</v>
      </c>
      <c r="V54" s="111">
        <v>3</v>
      </c>
      <c r="W54" s="111">
        <v>3</v>
      </c>
      <c r="X54" s="111">
        <v>3</v>
      </c>
      <c r="Y54" s="111">
        <v>9</v>
      </c>
      <c r="Z54" s="112">
        <v>7</v>
      </c>
      <c r="AA54" s="112">
        <v>3</v>
      </c>
      <c r="AB54" s="112">
        <v>2</v>
      </c>
      <c r="AC54" s="112">
        <v>1</v>
      </c>
      <c r="AD54" s="112">
        <v>2</v>
      </c>
      <c r="AE54" s="11">
        <v>7</v>
      </c>
      <c r="AF54" s="216"/>
      <c r="BV54" s="8"/>
      <c r="BW54" s="8"/>
      <c r="BX54" s="8"/>
      <c r="BY54" s="8"/>
      <c r="BZ54" s="8"/>
      <c r="CA54" s="8"/>
      <c r="CB54" s="8"/>
      <c r="CC54" s="8"/>
      <c r="CD54" s="8"/>
      <c r="CE54" s="8"/>
      <c r="CF54" s="8"/>
    </row>
    <row r="55" spans="1:84" s="7" customFormat="1" ht="15" customHeight="1">
      <c r="A55" s="1" t="s">
        <v>45</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BV55" s="8"/>
      <c r="BW55" s="8"/>
      <c r="BX55" s="8"/>
      <c r="BY55" s="8"/>
      <c r="BZ55" s="8"/>
      <c r="CA55" s="8"/>
      <c r="CB55" s="8"/>
      <c r="CC55" s="8"/>
      <c r="CD55" s="8"/>
      <c r="CE55" s="8"/>
      <c r="CF55" s="8"/>
    </row>
    <row r="56" spans="1:84" s="7" customFormat="1" ht="15" customHeight="1">
      <c r="A56" s="142" t="s">
        <v>46</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BV56" s="8"/>
      <c r="BW56" s="8"/>
      <c r="BX56" s="8"/>
      <c r="BY56" s="8"/>
      <c r="BZ56" s="8"/>
      <c r="CA56" s="8"/>
      <c r="CB56" s="8"/>
      <c r="CC56" s="8"/>
      <c r="CD56" s="8"/>
      <c r="CE56" s="8"/>
      <c r="CF56" s="8"/>
    </row>
    <row r="57" spans="1:84" s="7" customFormat="1" ht="15" customHeight="1">
      <c r="A57" s="142" t="s">
        <v>47</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1"/>
      <c r="BV57" s="8"/>
      <c r="BW57" s="8"/>
      <c r="BX57" s="8"/>
      <c r="BY57" s="8"/>
      <c r="BZ57" s="8"/>
      <c r="CA57" s="8"/>
      <c r="CB57" s="8"/>
      <c r="CC57" s="8"/>
      <c r="CD57" s="8"/>
      <c r="CE57" s="8"/>
      <c r="CF57" s="8"/>
    </row>
    <row r="58" spans="1:84" s="7" customFormat="1" ht="15" customHeight="1">
      <c r="A58" s="142" t="s">
        <v>48</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1"/>
      <c r="BV58" s="8"/>
      <c r="BW58" s="8"/>
      <c r="BX58" s="8"/>
      <c r="BY58" s="8"/>
      <c r="BZ58" s="8"/>
      <c r="CA58" s="8"/>
      <c r="CB58" s="8"/>
      <c r="CC58" s="8"/>
      <c r="CD58" s="8"/>
      <c r="CE58" s="8"/>
      <c r="CF58" s="8"/>
    </row>
    <row r="59" spans="1:84" s="7" customFormat="1" ht="15" customHeight="1">
      <c r="A59" s="142" t="s">
        <v>49</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1"/>
      <c r="BV59" s="8"/>
      <c r="BW59" s="8"/>
      <c r="BX59" s="8"/>
      <c r="BY59" s="8"/>
      <c r="BZ59" s="8"/>
      <c r="CA59" s="8"/>
      <c r="CB59" s="8"/>
      <c r="CC59" s="8"/>
      <c r="CD59" s="8"/>
      <c r="CE59" s="8"/>
      <c r="CF59" s="8"/>
    </row>
    <row r="60" spans="1:84" s="7" customFormat="1" ht="15" customHeight="1">
      <c r="A60" s="142" t="s">
        <v>50</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1"/>
      <c r="BV60" s="8"/>
      <c r="BW60" s="8"/>
      <c r="BX60" s="8"/>
      <c r="BY60" s="8"/>
      <c r="BZ60" s="8"/>
      <c r="CA60" s="8"/>
      <c r="CB60" s="8"/>
      <c r="CC60" s="8"/>
      <c r="CD60" s="8"/>
      <c r="CE60" s="8"/>
      <c r="CF60" s="8"/>
    </row>
    <row r="61" spans="1:84" s="7" customFormat="1" ht="15" customHeight="1">
      <c r="A61" s="142" t="s">
        <v>51</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1"/>
      <c r="BV61" s="8"/>
      <c r="BW61" s="8"/>
      <c r="BX61" s="8"/>
      <c r="BY61" s="8"/>
      <c r="BZ61" s="8"/>
      <c r="CA61" s="8"/>
      <c r="CB61" s="8"/>
      <c r="CC61" s="8"/>
      <c r="CD61" s="8"/>
      <c r="CE61" s="8"/>
      <c r="CF61" s="8"/>
    </row>
    <row r="62" spans="1:84" s="7" customFormat="1" ht="15" customHeight="1">
      <c r="A62" s="142" t="s">
        <v>52</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1"/>
      <c r="AQ62" s="2"/>
      <c r="AR62" s="2"/>
      <c r="BV62" s="8"/>
      <c r="BW62" s="8"/>
      <c r="BX62" s="8"/>
      <c r="BY62" s="8"/>
      <c r="BZ62" s="8"/>
      <c r="CA62" s="8"/>
      <c r="CB62" s="8"/>
      <c r="CC62" s="8"/>
      <c r="CD62" s="8"/>
      <c r="CE62" s="8"/>
      <c r="CF62" s="8"/>
    </row>
    <row r="63" spans="1:84" s="7" customFormat="1" ht="15" customHeight="1">
      <c r="A63" s="142" t="s">
        <v>53</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1"/>
      <c r="AQ63" s="2"/>
      <c r="AR63" s="2"/>
      <c r="AS63" s="2"/>
      <c r="AT63" s="2"/>
      <c r="BV63" s="8"/>
      <c r="BW63" s="8"/>
      <c r="BX63" s="8"/>
      <c r="BY63" s="8"/>
      <c r="BZ63" s="8"/>
      <c r="CA63" s="8"/>
      <c r="CB63" s="8"/>
      <c r="CC63" s="8"/>
      <c r="CD63" s="8"/>
      <c r="CE63" s="8"/>
      <c r="CF63" s="8"/>
    </row>
    <row r="64" spans="1:84" s="7" customFormat="1" ht="15" customHeight="1">
      <c r="A64" s="142" t="s">
        <v>54</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1"/>
      <c r="AQ64" s="2"/>
      <c r="AR64" s="2"/>
      <c r="AS64" s="2"/>
      <c r="AT64" s="2"/>
      <c r="BV64" s="8"/>
      <c r="BW64" s="8"/>
      <c r="BX64" s="8"/>
      <c r="BY64" s="8"/>
      <c r="BZ64" s="8"/>
      <c r="CA64" s="8"/>
      <c r="CB64" s="8"/>
      <c r="CC64" s="8"/>
      <c r="CD64" s="8"/>
      <c r="CE64" s="8"/>
      <c r="CF64" s="8"/>
    </row>
    <row r="65" spans="1:84" s="7" customFormat="1" ht="15" customHeight="1">
      <c r="A65" s="142" t="s">
        <v>55</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1"/>
      <c r="AQ65" s="2"/>
      <c r="AR65" s="2"/>
      <c r="AS65" s="2"/>
      <c r="AT65" s="2"/>
      <c r="AU65" s="2"/>
      <c r="AV65" s="2"/>
      <c r="BV65" s="8"/>
      <c r="BW65" s="8"/>
      <c r="BX65" s="8"/>
      <c r="BY65" s="8"/>
      <c r="BZ65" s="8"/>
      <c r="CA65" s="8"/>
      <c r="CB65" s="8"/>
      <c r="CC65" s="8"/>
      <c r="CD65" s="8"/>
      <c r="CE65" s="8"/>
      <c r="CF65" s="8"/>
    </row>
    <row r="66" spans="1:84" s="7" customFormat="1" ht="15" customHeight="1">
      <c r="A66" s="142" t="s">
        <v>56</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1"/>
      <c r="AQ66" s="2"/>
      <c r="AR66" s="2"/>
      <c r="AS66" s="2"/>
      <c r="AT66" s="2"/>
      <c r="AU66" s="2"/>
      <c r="AV66" s="2"/>
      <c r="BV66" s="8"/>
      <c r="BW66" s="8"/>
      <c r="BX66" s="8"/>
      <c r="BY66" s="8"/>
      <c r="BZ66" s="8"/>
      <c r="CA66" s="8"/>
      <c r="CB66" s="8"/>
      <c r="CC66" s="8"/>
      <c r="CD66" s="8"/>
      <c r="CE66" s="8"/>
      <c r="CF66" s="8"/>
    </row>
    <row r="67" spans="1:84" s="7" customFormat="1" ht="15" customHeight="1">
      <c r="A67" s="142" t="s">
        <v>57</v>
      </c>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1"/>
      <c r="BV67" s="8"/>
      <c r="BW67" s="8"/>
      <c r="BX67" s="8"/>
      <c r="BY67" s="8"/>
      <c r="BZ67" s="8"/>
      <c r="CA67" s="8"/>
      <c r="CB67" s="8"/>
      <c r="CC67" s="8"/>
      <c r="CD67" s="8"/>
      <c r="CE67" s="8"/>
      <c r="CF67" s="8"/>
    </row>
    <row r="68" spans="1:84" s="7" customFormat="1" ht="15" customHeight="1">
      <c r="A68" s="7" t="s">
        <v>58</v>
      </c>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Q68" s="2"/>
      <c r="AR68" s="2"/>
      <c r="AS68" s="2"/>
      <c r="AT68" s="2"/>
      <c r="AU68" s="2"/>
      <c r="AV68" s="2"/>
      <c r="BV68" s="8"/>
      <c r="BW68" s="8"/>
      <c r="BX68" s="8"/>
      <c r="BY68" s="8"/>
      <c r="BZ68" s="8"/>
      <c r="CA68" s="8"/>
      <c r="CB68" s="8"/>
      <c r="CC68" s="8"/>
      <c r="CD68" s="8"/>
      <c r="CE68" s="8"/>
      <c r="CF68" s="8"/>
    </row>
    <row r="69" spans="2:84" s="7" customFormat="1" ht="15" customHeight="1">
      <c r="B69" s="97"/>
      <c r="C69" s="97"/>
      <c r="D69" s="97"/>
      <c r="E69" s="97"/>
      <c r="F69" s="97"/>
      <c r="G69" s="97"/>
      <c r="H69" s="97"/>
      <c r="I69" s="2"/>
      <c r="J69" s="2"/>
      <c r="K69" s="2"/>
      <c r="L69" s="2"/>
      <c r="M69" s="2"/>
      <c r="N69" s="2"/>
      <c r="O69" s="2"/>
      <c r="P69" s="3"/>
      <c r="Q69" s="2"/>
      <c r="R69" s="2"/>
      <c r="S69" s="2"/>
      <c r="T69" s="2"/>
      <c r="U69" s="2"/>
      <c r="V69" s="2"/>
      <c r="W69" s="2"/>
      <c r="X69" s="2"/>
      <c r="Y69" s="2"/>
      <c r="Z69" s="2"/>
      <c r="AA69" s="2"/>
      <c r="AB69" s="2"/>
      <c r="AC69" s="2"/>
      <c r="AD69" s="2"/>
      <c r="AE69" s="2"/>
      <c r="AF69" s="2"/>
      <c r="AQ69" s="2"/>
      <c r="AR69" s="2"/>
      <c r="AS69" s="2"/>
      <c r="AT69" s="2"/>
      <c r="AU69" s="2"/>
      <c r="AV69" s="2"/>
      <c r="BV69" s="8"/>
      <c r="BW69" s="8"/>
      <c r="BX69" s="8"/>
      <c r="BY69" s="8"/>
      <c r="BZ69" s="8"/>
      <c r="CA69" s="8"/>
      <c r="CB69" s="8"/>
      <c r="CC69" s="8"/>
      <c r="CD69" s="8"/>
      <c r="CE69" s="8"/>
      <c r="CF69" s="8"/>
    </row>
    <row r="70" spans="1:84"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K70" s="2"/>
      <c r="AQ70" s="2"/>
      <c r="AR70" s="2"/>
      <c r="AS70" s="2"/>
      <c r="AT70" s="2"/>
      <c r="AU70" s="2"/>
      <c r="AV70" s="2"/>
      <c r="BV70" s="8"/>
      <c r="BW70" s="8"/>
      <c r="BX70" s="8"/>
      <c r="BY70" s="8"/>
      <c r="BZ70" s="8"/>
      <c r="CA70" s="8"/>
      <c r="CB70" s="8"/>
      <c r="CC70" s="8"/>
      <c r="CD70" s="8"/>
      <c r="CE70" s="8"/>
      <c r="CF70" s="8"/>
    </row>
    <row r="71" spans="1:84"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H71" s="2"/>
      <c r="AQ71" s="2"/>
      <c r="AR71" s="2"/>
      <c r="AS71" s="2"/>
      <c r="AT71" s="2"/>
      <c r="AU71" s="2"/>
      <c r="AV71" s="2"/>
      <c r="BV71" s="8"/>
      <c r="BW71" s="8"/>
      <c r="BX71" s="8"/>
      <c r="BY71" s="8"/>
      <c r="BZ71" s="8"/>
      <c r="CA71" s="8"/>
      <c r="CB71" s="8"/>
      <c r="CC71" s="8"/>
      <c r="CD71" s="8"/>
      <c r="CE71" s="8"/>
      <c r="CF71" s="8"/>
    </row>
    <row r="72" spans="1:84"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H72" s="1"/>
      <c r="AK72" s="2"/>
      <c r="AQ72" s="2"/>
      <c r="AR72" s="2"/>
      <c r="AS72" s="2"/>
      <c r="AT72" s="2"/>
      <c r="AU72" s="2"/>
      <c r="AV72" s="2"/>
      <c r="BV72" s="8"/>
      <c r="BW72" s="8"/>
      <c r="BX72" s="8"/>
      <c r="BY72" s="8"/>
      <c r="BZ72" s="8"/>
      <c r="CA72" s="8"/>
      <c r="CB72" s="8"/>
      <c r="CC72" s="8"/>
      <c r="CD72" s="8"/>
      <c r="CE72" s="8"/>
      <c r="CF72" s="8"/>
    </row>
    <row r="73" spans="1:84"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H73" s="2"/>
      <c r="AQ73" s="2"/>
      <c r="AR73" s="2"/>
      <c r="AS73" s="2"/>
      <c r="AT73" s="2"/>
      <c r="AU73" s="2"/>
      <c r="AV73" s="2"/>
      <c r="BV73" s="8"/>
      <c r="BW73" s="8"/>
      <c r="BX73" s="8"/>
      <c r="BY73" s="8"/>
      <c r="BZ73" s="8"/>
      <c r="CA73" s="8"/>
      <c r="CB73" s="8"/>
      <c r="CC73" s="8"/>
      <c r="CD73" s="8"/>
      <c r="CE73" s="8"/>
      <c r="CF73" s="8"/>
    </row>
    <row r="74" spans="1:84"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H74" s="2"/>
      <c r="AK74" s="2"/>
      <c r="AQ74" s="2"/>
      <c r="AR74" s="2"/>
      <c r="AS74" s="2"/>
      <c r="AT74" s="2"/>
      <c r="AU74" s="2"/>
      <c r="AV74" s="2"/>
      <c r="BV74" s="8"/>
      <c r="BW74" s="8"/>
      <c r="BX74" s="8"/>
      <c r="BY74" s="8"/>
      <c r="BZ74" s="8"/>
      <c r="CA74" s="8"/>
      <c r="CB74" s="8"/>
      <c r="CC74" s="8"/>
      <c r="CD74" s="8"/>
      <c r="CE74" s="8"/>
      <c r="CF74" s="8"/>
    </row>
    <row r="75" spans="1:85"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1"/>
      <c r="AH75" s="2"/>
      <c r="AR75" s="2"/>
      <c r="AS75" s="2"/>
      <c r="AT75" s="2"/>
      <c r="AU75" s="2"/>
      <c r="AV75" s="2"/>
      <c r="AW75" s="2"/>
      <c r="BW75" s="8"/>
      <c r="BX75" s="8"/>
      <c r="BY75" s="8"/>
      <c r="BZ75" s="8"/>
      <c r="CA75" s="8"/>
      <c r="CB75" s="8"/>
      <c r="CC75" s="8"/>
      <c r="CD75" s="8"/>
      <c r="CE75" s="8"/>
      <c r="CF75" s="8"/>
      <c r="CG75" s="8"/>
    </row>
    <row r="76" spans="1:85"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1"/>
      <c r="AH76" s="2"/>
      <c r="AR76" s="2"/>
      <c r="AS76" s="2"/>
      <c r="AT76" s="2"/>
      <c r="AU76" s="2"/>
      <c r="AV76" s="2"/>
      <c r="AW76" s="2"/>
      <c r="BW76" s="8"/>
      <c r="BX76" s="8"/>
      <c r="BY76" s="8"/>
      <c r="BZ76" s="8"/>
      <c r="CA76" s="8"/>
      <c r="CB76" s="8"/>
      <c r="CC76" s="8"/>
      <c r="CD76" s="8"/>
      <c r="CE76" s="8"/>
      <c r="CF76" s="8"/>
      <c r="CG76" s="8"/>
    </row>
    <row r="77" spans="1:85"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1"/>
      <c r="AH77" s="2"/>
      <c r="AI77" s="2"/>
      <c r="AR77" s="2"/>
      <c r="AS77" s="2"/>
      <c r="AT77" s="2"/>
      <c r="AU77" s="2"/>
      <c r="AV77" s="2"/>
      <c r="AW77" s="2"/>
      <c r="BW77" s="8"/>
      <c r="BX77" s="8"/>
      <c r="BY77" s="8"/>
      <c r="BZ77" s="8"/>
      <c r="CA77" s="8"/>
      <c r="CB77" s="8"/>
      <c r="CC77" s="8"/>
      <c r="CD77" s="8"/>
      <c r="CE77" s="8"/>
      <c r="CF77" s="8"/>
      <c r="CG77" s="8"/>
    </row>
    <row r="65531" ht="12.75" customHeight="1"/>
    <row r="65532" ht="12.75" customHeight="1"/>
  </sheetData>
  <sheetProtection selectLockedCells="1" selectUnlockedCells="1"/>
  <mergeCells count="11">
    <mergeCell ref="A1:C2"/>
    <mergeCell ref="AF1:AF2"/>
    <mergeCell ref="A13:B13"/>
    <mergeCell ref="A14:B14"/>
    <mergeCell ref="A15:A16"/>
    <mergeCell ref="A17:A18"/>
    <mergeCell ref="AF29:AF34"/>
    <mergeCell ref="AF35:AF40"/>
    <mergeCell ref="AF41:AF46"/>
    <mergeCell ref="AF47:AF50"/>
    <mergeCell ref="AF51:AF54"/>
  </mergeCells>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L1">
      <pane ySplit="2" topLeftCell="A12" activePane="bottomLeft" state="frozen"/>
      <selection pane="topLeft" activeCell="AL1" sqref="AL1"/>
      <selection pane="bottomLeft" activeCell="BV30" sqref="BV30"/>
    </sheetView>
  </sheetViews>
  <sheetFormatPr defaultColWidth="11.421875" defaultRowHeight="15" customHeight="1"/>
  <cols>
    <col min="1" max="1" width="21.710937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60</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5" t="s">
        <v>4</v>
      </c>
      <c r="AG1" s="5" t="s">
        <v>5</v>
      </c>
      <c r="AH1" s="5" t="s">
        <v>5</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BY3" s="8"/>
      <c r="BZ3" s="8"/>
      <c r="CA3" s="8"/>
      <c r="CB3" s="8"/>
      <c r="CC3" s="8"/>
      <c r="CD3" s="8"/>
      <c r="CE3" s="8"/>
      <c r="CF3" s="8"/>
      <c r="CG3" s="8"/>
      <c r="CH3" s="8"/>
      <c r="CI3" s="8"/>
    </row>
    <row r="4" spans="1:87"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131">
        <v>34</v>
      </c>
      <c r="AI4" s="23">
        <f aca="true" t="shared" si="0" ref="AI4:AI11">SUM(D4:AH4)</f>
        <v>1054</v>
      </c>
      <c r="AK4" s="24"/>
      <c r="AL4" s="24"/>
      <c r="AM4" s="24"/>
      <c r="AN4" s="24"/>
      <c r="AO4" s="24"/>
      <c r="AP4" s="24"/>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26</v>
      </c>
      <c r="E5" s="28">
        <v>27</v>
      </c>
      <c r="F5" s="28">
        <v>29</v>
      </c>
      <c r="G5" s="28">
        <v>29</v>
      </c>
      <c r="H5" s="28">
        <v>29</v>
      </c>
      <c r="I5" s="28">
        <v>31</v>
      </c>
      <c r="J5" s="28">
        <v>31</v>
      </c>
      <c r="K5" s="28">
        <v>31</v>
      </c>
      <c r="L5" s="28">
        <v>33</v>
      </c>
      <c r="M5" s="28">
        <v>31</v>
      </c>
      <c r="N5" s="28">
        <v>27</v>
      </c>
      <c r="O5" s="28">
        <v>29</v>
      </c>
      <c r="P5" s="28">
        <v>30</v>
      </c>
      <c r="Q5" s="28">
        <v>31</v>
      </c>
      <c r="R5" s="28">
        <v>27</v>
      </c>
      <c r="S5" s="28">
        <v>26</v>
      </c>
      <c r="T5" s="28">
        <v>28</v>
      </c>
      <c r="U5" s="28">
        <v>29</v>
      </c>
      <c r="V5" s="28">
        <v>28</v>
      </c>
      <c r="W5" s="28">
        <v>32</v>
      </c>
      <c r="X5" s="28">
        <v>30</v>
      </c>
      <c r="Y5" s="28">
        <v>26</v>
      </c>
      <c r="Z5" s="28">
        <v>23</v>
      </c>
      <c r="AA5" s="28">
        <v>23</v>
      </c>
      <c r="AB5" s="28">
        <v>24</v>
      </c>
      <c r="AC5" s="28">
        <v>22</v>
      </c>
      <c r="AD5" s="28">
        <v>22</v>
      </c>
      <c r="AE5" s="28">
        <v>25</v>
      </c>
      <c r="AF5" s="28">
        <v>23</v>
      </c>
      <c r="AG5" s="28">
        <v>25</v>
      </c>
      <c r="AH5" s="28">
        <v>26</v>
      </c>
      <c r="AI5" s="29">
        <f t="shared" si="0"/>
        <v>853</v>
      </c>
      <c r="AK5" s="24"/>
      <c r="AL5" s="24"/>
      <c r="AM5" s="24"/>
      <c r="AN5" s="24"/>
      <c r="AO5" s="24"/>
      <c r="AP5" s="24"/>
      <c r="AQ5" s="24"/>
      <c r="AR5" s="24"/>
      <c r="AS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24"/>
      <c r="AM6" s="24"/>
      <c r="AN6" s="24"/>
      <c r="AO6" s="24"/>
      <c r="AP6" s="24"/>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42">
        <v>3</v>
      </c>
      <c r="E7" s="11">
        <v>5</v>
      </c>
      <c r="F7" s="11">
        <v>4</v>
      </c>
      <c r="G7" s="11">
        <v>4</v>
      </c>
      <c r="H7" s="11">
        <v>3</v>
      </c>
      <c r="I7" s="11">
        <v>3</v>
      </c>
      <c r="J7" s="11">
        <v>4</v>
      </c>
      <c r="K7" s="11">
        <v>3</v>
      </c>
      <c r="L7" s="11">
        <v>3</v>
      </c>
      <c r="M7" s="11">
        <v>4</v>
      </c>
      <c r="N7" s="11">
        <v>4</v>
      </c>
      <c r="O7" s="11">
        <v>4</v>
      </c>
      <c r="P7" s="11">
        <v>5</v>
      </c>
      <c r="Q7" s="11">
        <v>5</v>
      </c>
      <c r="R7" s="11">
        <v>6</v>
      </c>
      <c r="S7" s="11">
        <v>5</v>
      </c>
      <c r="T7" s="11">
        <v>5</v>
      </c>
      <c r="U7" s="11">
        <v>6</v>
      </c>
      <c r="V7" s="11">
        <v>6</v>
      </c>
      <c r="W7" s="11">
        <v>4</v>
      </c>
      <c r="X7" s="11">
        <v>5</v>
      </c>
      <c r="Y7" s="11">
        <v>5</v>
      </c>
      <c r="Z7" s="11">
        <v>6</v>
      </c>
      <c r="AA7" s="11">
        <v>5</v>
      </c>
      <c r="AB7" s="11">
        <v>4</v>
      </c>
      <c r="AC7" s="11">
        <v>3</v>
      </c>
      <c r="AD7" s="11">
        <v>2</v>
      </c>
      <c r="AE7" s="11">
        <v>3</v>
      </c>
      <c r="AF7" s="11">
        <v>3</v>
      </c>
      <c r="AG7" s="11">
        <v>4</v>
      </c>
      <c r="AH7" s="11">
        <v>5</v>
      </c>
      <c r="AI7" s="43">
        <f t="shared" si="0"/>
        <v>131</v>
      </c>
      <c r="AK7" s="24"/>
      <c r="AL7" s="24"/>
      <c r="AU7" s="7" t="s">
        <v>9</v>
      </c>
      <c r="AV7" s="7">
        <f aca="true" t="shared" si="1" ref="AV7:BE8">D13</f>
        <v>99</v>
      </c>
      <c r="AW7" s="7">
        <f t="shared" si="1"/>
        <v>90</v>
      </c>
      <c r="AX7" s="7">
        <f t="shared" si="1"/>
        <v>96</v>
      </c>
      <c r="AY7" s="7">
        <f t="shared" si="1"/>
        <v>61</v>
      </c>
      <c r="AZ7" s="7">
        <f t="shared" si="1"/>
        <v>56</v>
      </c>
      <c r="BA7" s="7">
        <f t="shared" si="1"/>
        <v>82</v>
      </c>
      <c r="BB7" s="7">
        <f t="shared" si="1"/>
        <v>69</v>
      </c>
      <c r="BC7" s="7">
        <f t="shared" si="1"/>
        <v>84</v>
      </c>
      <c r="BD7" s="7">
        <f t="shared" si="1"/>
        <v>80</v>
      </c>
      <c r="BE7" s="7">
        <f t="shared" si="1"/>
        <v>84</v>
      </c>
      <c r="BF7" s="7">
        <f aca="true" t="shared" si="2" ref="BF7:BO8">N13</f>
        <v>80</v>
      </c>
      <c r="BG7" s="7">
        <f t="shared" si="2"/>
        <v>85</v>
      </c>
      <c r="BH7" s="7">
        <f t="shared" si="2"/>
        <v>82</v>
      </c>
      <c r="BI7" s="7">
        <f t="shared" si="2"/>
        <v>64</v>
      </c>
      <c r="BJ7" s="7">
        <f t="shared" si="2"/>
        <v>84</v>
      </c>
      <c r="BK7" s="7">
        <f t="shared" si="2"/>
        <v>63</v>
      </c>
      <c r="BL7" s="7">
        <f t="shared" si="2"/>
        <v>15</v>
      </c>
      <c r="BM7" s="7">
        <f t="shared" si="2"/>
        <v>30</v>
      </c>
      <c r="BN7" s="7">
        <f t="shared" si="2"/>
        <v>85</v>
      </c>
      <c r="BO7" s="7">
        <f t="shared" si="2"/>
        <v>66</v>
      </c>
      <c r="BP7" s="7">
        <f aca="true" t="shared" si="3" ref="BP7:BY8">X13</f>
        <v>56</v>
      </c>
      <c r="BQ7" s="7">
        <f t="shared" si="3"/>
        <v>105</v>
      </c>
      <c r="BR7" s="7">
        <f t="shared" si="3"/>
        <v>81</v>
      </c>
      <c r="BS7" s="7">
        <f t="shared" si="3"/>
        <v>56</v>
      </c>
      <c r="BT7" s="7">
        <f t="shared" si="3"/>
        <v>47</v>
      </c>
      <c r="BU7" s="7">
        <f t="shared" si="3"/>
        <v>84</v>
      </c>
      <c r="BV7" s="7">
        <f t="shared" si="3"/>
        <v>76</v>
      </c>
      <c r="BW7" s="7">
        <f t="shared" si="3"/>
        <v>69</v>
      </c>
      <c r="BX7" s="7">
        <f t="shared" si="3"/>
        <v>92</v>
      </c>
      <c r="BY7" s="7">
        <f t="shared" si="3"/>
        <v>72</v>
      </c>
      <c r="BZ7" s="7">
        <f>AH13</f>
        <v>94</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U8" s="7" t="s">
        <v>15</v>
      </c>
      <c r="AV8" s="7">
        <f t="shared" si="1"/>
        <v>224</v>
      </c>
      <c r="AW8" s="7">
        <f t="shared" si="1"/>
        <v>180</v>
      </c>
      <c r="AX8" s="7">
        <f t="shared" si="1"/>
        <v>176</v>
      </c>
      <c r="AY8" s="7">
        <f t="shared" si="1"/>
        <v>198</v>
      </c>
      <c r="AZ8" s="7">
        <f t="shared" si="1"/>
        <v>175</v>
      </c>
      <c r="BA8" s="7">
        <f t="shared" si="1"/>
        <v>124</v>
      </c>
      <c r="BB8" s="7">
        <f t="shared" si="1"/>
        <v>58</v>
      </c>
      <c r="BC8" s="7">
        <f t="shared" si="1"/>
        <v>235</v>
      </c>
      <c r="BD8" s="7">
        <f t="shared" si="1"/>
        <v>154</v>
      </c>
      <c r="BE8" s="7">
        <f t="shared" si="1"/>
        <v>165</v>
      </c>
      <c r="BF8" s="7">
        <f t="shared" si="2"/>
        <v>171</v>
      </c>
      <c r="BG8" s="7">
        <f t="shared" si="2"/>
        <v>200</v>
      </c>
      <c r="BH8" s="7">
        <f t="shared" si="2"/>
        <v>123</v>
      </c>
      <c r="BI8" s="7">
        <f t="shared" si="2"/>
        <v>69</v>
      </c>
      <c r="BJ8" s="7">
        <f t="shared" si="2"/>
        <v>210</v>
      </c>
      <c r="BK8" s="7">
        <f t="shared" si="2"/>
        <v>169</v>
      </c>
      <c r="BL8" s="7">
        <f t="shared" si="2"/>
        <v>142</v>
      </c>
      <c r="BM8" s="7">
        <f t="shared" si="2"/>
        <v>137</v>
      </c>
      <c r="BN8" s="7">
        <f t="shared" si="2"/>
        <v>161</v>
      </c>
      <c r="BO8" s="7">
        <f t="shared" si="2"/>
        <v>119</v>
      </c>
      <c r="BP8" s="7">
        <f t="shared" si="3"/>
        <v>55</v>
      </c>
      <c r="BQ8" s="7">
        <f t="shared" si="3"/>
        <v>247</v>
      </c>
      <c r="BR8" s="7">
        <f t="shared" si="3"/>
        <v>223</v>
      </c>
      <c r="BS8" s="7">
        <f t="shared" si="3"/>
        <v>172</v>
      </c>
      <c r="BT8" s="7">
        <f t="shared" si="3"/>
        <v>209</v>
      </c>
      <c r="BU8" s="7">
        <f t="shared" si="3"/>
        <v>237</v>
      </c>
      <c r="BV8" s="7">
        <f t="shared" si="3"/>
        <v>172</v>
      </c>
      <c r="BW8" s="7">
        <f t="shared" si="3"/>
        <v>55</v>
      </c>
      <c r="BX8" s="7">
        <f t="shared" si="3"/>
        <v>261</v>
      </c>
      <c r="BY8" s="7">
        <f t="shared" si="3"/>
        <v>278</v>
      </c>
      <c r="BZ8" s="7">
        <f>AH14</f>
        <v>279</v>
      </c>
      <c r="CA8" s="8"/>
      <c r="CB8" s="8"/>
      <c r="CC8" s="8"/>
      <c r="CD8" s="8"/>
      <c r="CE8" s="8"/>
      <c r="CF8" s="8"/>
      <c r="CG8" s="8"/>
      <c r="CH8" s="8"/>
      <c r="CI8" s="8"/>
    </row>
    <row r="9" spans="1:87" s="7" customFormat="1" ht="15" customHeight="1">
      <c r="A9" s="19"/>
      <c r="B9" s="25"/>
      <c r="C9" s="26" t="s">
        <v>12</v>
      </c>
      <c r="D9" s="27">
        <v>6</v>
      </c>
      <c r="E9" s="28">
        <v>6</v>
      </c>
      <c r="F9" s="28">
        <v>7</v>
      </c>
      <c r="G9" s="28">
        <v>5</v>
      </c>
      <c r="H9" s="28">
        <v>6</v>
      </c>
      <c r="I9" s="28">
        <v>7</v>
      </c>
      <c r="J9" s="28">
        <v>6</v>
      </c>
      <c r="K9" s="28">
        <v>5</v>
      </c>
      <c r="L9" s="28">
        <v>6</v>
      </c>
      <c r="M9" s="28">
        <v>5</v>
      </c>
      <c r="N9" s="28">
        <v>6</v>
      </c>
      <c r="O9" s="28">
        <v>7</v>
      </c>
      <c r="P9" s="28">
        <v>7</v>
      </c>
      <c r="Q9" s="28">
        <v>6</v>
      </c>
      <c r="R9" s="28">
        <v>5</v>
      </c>
      <c r="S9" s="28">
        <v>6</v>
      </c>
      <c r="T9" s="28">
        <v>6</v>
      </c>
      <c r="U9" s="28">
        <v>7</v>
      </c>
      <c r="V9" s="28">
        <v>5</v>
      </c>
      <c r="W9" s="28">
        <v>5</v>
      </c>
      <c r="X9" s="28">
        <v>4</v>
      </c>
      <c r="Y9" s="28">
        <v>6</v>
      </c>
      <c r="Z9" s="28">
        <v>5</v>
      </c>
      <c r="AA9" s="28">
        <v>7</v>
      </c>
      <c r="AB9" s="28">
        <v>7</v>
      </c>
      <c r="AC9" s="28">
        <v>8</v>
      </c>
      <c r="AD9" s="28">
        <v>7</v>
      </c>
      <c r="AE9" s="28">
        <v>8</v>
      </c>
      <c r="AF9" s="28">
        <v>7</v>
      </c>
      <c r="AG9" s="28">
        <v>7</v>
      </c>
      <c r="AH9" s="28">
        <v>6</v>
      </c>
      <c r="AI9" s="29">
        <f t="shared" si="0"/>
        <v>191</v>
      </c>
      <c r="AK9" s="24"/>
      <c r="AL9" s="24"/>
      <c r="AU9" s="7" t="s">
        <v>14</v>
      </c>
      <c r="AV9" s="7">
        <f aca="true" t="shared" si="4" ref="AV9:BZ9">D16</f>
        <v>127</v>
      </c>
      <c r="AW9" s="7">
        <f t="shared" si="4"/>
        <v>109</v>
      </c>
      <c r="AX9" s="7">
        <f t="shared" si="4"/>
        <v>131</v>
      </c>
      <c r="AY9" s="7">
        <f t="shared" si="4"/>
        <v>126</v>
      </c>
      <c r="AZ9" s="7">
        <f t="shared" si="4"/>
        <v>122</v>
      </c>
      <c r="BA9" s="7">
        <f t="shared" si="4"/>
        <v>121</v>
      </c>
      <c r="BB9" s="7">
        <f t="shared" si="4"/>
        <v>122</v>
      </c>
      <c r="BC9" s="7">
        <f t="shared" si="4"/>
        <v>158</v>
      </c>
      <c r="BD9" s="7">
        <f t="shared" si="4"/>
        <v>129</v>
      </c>
      <c r="BE9" s="7">
        <f t="shared" si="4"/>
        <v>137</v>
      </c>
      <c r="BF9" s="7">
        <f t="shared" si="4"/>
        <v>105</v>
      </c>
      <c r="BG9" s="7">
        <f t="shared" si="4"/>
        <v>117</v>
      </c>
      <c r="BH9" s="7">
        <f t="shared" si="4"/>
        <v>126</v>
      </c>
      <c r="BI9" s="7">
        <f t="shared" si="4"/>
        <v>117</v>
      </c>
      <c r="BJ9" s="7">
        <f t="shared" si="4"/>
        <v>106</v>
      </c>
      <c r="BK9" s="7">
        <f t="shared" si="4"/>
        <v>117</v>
      </c>
      <c r="BL9" s="7">
        <f t="shared" si="4"/>
        <v>108</v>
      </c>
      <c r="BM9" s="7">
        <f t="shared" si="4"/>
        <v>100</v>
      </c>
      <c r="BN9" s="7">
        <f t="shared" si="4"/>
        <v>100</v>
      </c>
      <c r="BO9" s="7">
        <f t="shared" si="4"/>
        <v>122</v>
      </c>
      <c r="BP9" s="7">
        <f t="shared" si="4"/>
        <v>110</v>
      </c>
      <c r="BQ9" s="7">
        <f t="shared" si="4"/>
        <v>123</v>
      </c>
      <c r="BR9" s="7">
        <f t="shared" si="4"/>
        <v>104</v>
      </c>
      <c r="BS9" s="7">
        <f t="shared" si="4"/>
        <v>138</v>
      </c>
      <c r="BT9" s="7">
        <f t="shared" si="4"/>
        <v>101</v>
      </c>
      <c r="BU9" s="7">
        <f t="shared" si="4"/>
        <v>111</v>
      </c>
      <c r="BV9" s="7">
        <f t="shared" si="4"/>
        <v>131</v>
      </c>
      <c r="BW9" s="7">
        <f t="shared" si="4"/>
        <v>115</v>
      </c>
      <c r="BX9" s="7">
        <f t="shared" si="4"/>
        <v>130</v>
      </c>
      <c r="BY9" s="7">
        <f t="shared" si="4"/>
        <v>112</v>
      </c>
      <c r="BZ9" s="7">
        <f t="shared" si="4"/>
        <v>146</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U10" s="7" t="s">
        <v>17</v>
      </c>
      <c r="AV10" s="7">
        <f aca="true" t="shared" si="5" ref="AV10:BZ10">D18</f>
        <v>77</v>
      </c>
      <c r="AW10" s="7">
        <f t="shared" si="5"/>
        <v>68</v>
      </c>
      <c r="AX10" s="7">
        <f t="shared" si="5"/>
        <v>61</v>
      </c>
      <c r="AY10" s="7">
        <f t="shared" si="5"/>
        <v>53</v>
      </c>
      <c r="AZ10" s="7">
        <f t="shared" si="5"/>
        <v>49</v>
      </c>
      <c r="BA10" s="7">
        <f t="shared" si="5"/>
        <v>75</v>
      </c>
      <c r="BB10" s="7">
        <f t="shared" si="5"/>
        <v>76</v>
      </c>
      <c r="BC10" s="7">
        <f t="shared" si="5"/>
        <v>68</v>
      </c>
      <c r="BD10" s="7">
        <f t="shared" si="5"/>
        <v>75</v>
      </c>
      <c r="BE10" s="7">
        <f t="shared" si="5"/>
        <v>67</v>
      </c>
      <c r="BF10" s="7">
        <f t="shared" si="5"/>
        <v>60</v>
      </c>
      <c r="BG10" s="7">
        <f t="shared" si="5"/>
        <v>55</v>
      </c>
      <c r="BH10" s="7">
        <f t="shared" si="5"/>
        <v>71</v>
      </c>
      <c r="BI10" s="7">
        <f t="shared" si="5"/>
        <v>55</v>
      </c>
      <c r="BJ10" s="7">
        <f t="shared" si="5"/>
        <v>72</v>
      </c>
      <c r="BK10" s="7">
        <f t="shared" si="5"/>
        <v>51</v>
      </c>
      <c r="BL10" s="7">
        <f t="shared" si="5"/>
        <v>2</v>
      </c>
      <c r="BM10" s="7">
        <f t="shared" si="5"/>
        <v>2</v>
      </c>
      <c r="BN10" s="7">
        <f t="shared" si="5"/>
        <v>54</v>
      </c>
      <c r="BO10" s="7">
        <f t="shared" si="5"/>
        <v>71</v>
      </c>
      <c r="BP10" s="7">
        <f t="shared" si="5"/>
        <v>53</v>
      </c>
      <c r="BQ10" s="7">
        <f t="shared" si="5"/>
        <v>60</v>
      </c>
      <c r="BR10" s="7">
        <f t="shared" si="5"/>
        <v>66</v>
      </c>
      <c r="BS10" s="7">
        <f t="shared" si="5"/>
        <v>52</v>
      </c>
      <c r="BT10" s="7">
        <f t="shared" si="5"/>
        <v>50</v>
      </c>
      <c r="BU10" s="7">
        <f t="shared" si="5"/>
        <v>57</v>
      </c>
      <c r="BV10" s="7">
        <f t="shared" si="5"/>
        <v>58</v>
      </c>
      <c r="BW10" s="7">
        <f t="shared" si="5"/>
        <v>51</v>
      </c>
      <c r="BX10" s="7">
        <f t="shared" si="5"/>
        <v>67</v>
      </c>
      <c r="BY10" s="7">
        <f t="shared" si="5"/>
        <v>64</v>
      </c>
      <c r="BZ10" s="7">
        <f t="shared" si="5"/>
        <v>55</v>
      </c>
      <c r="CA10" s="8"/>
      <c r="CB10" s="8"/>
      <c r="CC10" s="8"/>
      <c r="CD10" s="8"/>
      <c r="CE10" s="8"/>
      <c r="CF10" s="8"/>
      <c r="CG10" s="8"/>
      <c r="CH10" s="8"/>
      <c r="CI10" s="8"/>
    </row>
    <row r="11" spans="1:87" s="7" customFormat="1" ht="15" customHeight="1">
      <c r="A11" s="39"/>
      <c r="B11" s="40"/>
      <c r="C11" s="41" t="s">
        <v>12</v>
      </c>
      <c r="D11" s="42">
        <v>3</v>
      </c>
      <c r="E11" s="11">
        <v>4</v>
      </c>
      <c r="F11" s="11">
        <v>2</v>
      </c>
      <c r="G11" s="11">
        <v>1</v>
      </c>
      <c r="H11" s="11">
        <v>2</v>
      </c>
      <c r="I11" s="11">
        <v>2</v>
      </c>
      <c r="J11" s="11">
        <v>2</v>
      </c>
      <c r="K11" s="11">
        <v>2</v>
      </c>
      <c r="L11" s="11">
        <v>3</v>
      </c>
      <c r="M11" s="11">
        <v>1</v>
      </c>
      <c r="N11" s="11">
        <v>2</v>
      </c>
      <c r="O11" s="11">
        <v>2</v>
      </c>
      <c r="P11" s="11">
        <v>2</v>
      </c>
      <c r="Q11" s="11">
        <v>2</v>
      </c>
      <c r="R11" s="11">
        <v>3</v>
      </c>
      <c r="S11" s="11">
        <v>2</v>
      </c>
      <c r="T11" s="11">
        <v>3</v>
      </c>
      <c r="U11" s="11">
        <v>4</v>
      </c>
      <c r="V11" s="11">
        <v>3</v>
      </c>
      <c r="W11" s="11">
        <v>2</v>
      </c>
      <c r="X11" s="11">
        <v>2</v>
      </c>
      <c r="Y11" s="11">
        <v>2</v>
      </c>
      <c r="Z11" s="11">
        <v>2</v>
      </c>
      <c r="AA11" s="11">
        <v>2</v>
      </c>
      <c r="AB11" s="11">
        <v>1</v>
      </c>
      <c r="AC11" s="11">
        <v>2</v>
      </c>
      <c r="AD11" s="11">
        <v>2</v>
      </c>
      <c r="AE11" s="11">
        <v>2</v>
      </c>
      <c r="AF11" s="11">
        <v>1</v>
      </c>
      <c r="AG11" s="11">
        <v>1</v>
      </c>
      <c r="AH11" s="11">
        <v>1</v>
      </c>
      <c r="AI11" s="43">
        <f t="shared" si="0"/>
        <v>65</v>
      </c>
      <c r="AK11" s="24"/>
      <c r="AL11" s="24"/>
      <c r="AU11" s="7" t="s">
        <v>19</v>
      </c>
      <c r="AV11" s="7">
        <f aca="true" t="shared" si="6" ref="AV11:BZ11">SUM(D20,D21,D23,D24)</f>
        <v>178</v>
      </c>
      <c r="AW11" s="7">
        <f t="shared" si="6"/>
        <v>157</v>
      </c>
      <c r="AX11" s="7">
        <f t="shared" si="6"/>
        <v>183</v>
      </c>
      <c r="AY11" s="7">
        <f t="shared" si="6"/>
        <v>176</v>
      </c>
      <c r="AZ11" s="7">
        <f t="shared" si="6"/>
        <v>179</v>
      </c>
      <c r="BA11" s="7">
        <f t="shared" si="6"/>
        <v>154</v>
      </c>
      <c r="BB11" s="7">
        <f t="shared" si="6"/>
        <v>181</v>
      </c>
      <c r="BC11" s="7">
        <f t="shared" si="6"/>
        <v>202</v>
      </c>
      <c r="BD11" s="7">
        <f t="shared" si="6"/>
        <v>192</v>
      </c>
      <c r="BE11" s="7">
        <f t="shared" si="6"/>
        <v>188</v>
      </c>
      <c r="BF11" s="7">
        <f t="shared" si="6"/>
        <v>159</v>
      </c>
      <c r="BG11" s="7">
        <f t="shared" si="6"/>
        <v>148</v>
      </c>
      <c r="BH11" s="7">
        <f t="shared" si="6"/>
        <v>168</v>
      </c>
      <c r="BI11" s="7">
        <f t="shared" si="6"/>
        <v>142</v>
      </c>
      <c r="BJ11" s="7">
        <f t="shared" si="6"/>
        <v>190</v>
      </c>
      <c r="BK11" s="7">
        <f t="shared" si="6"/>
        <v>162</v>
      </c>
      <c r="BL11" s="7">
        <f t="shared" si="6"/>
        <v>100</v>
      </c>
      <c r="BM11" s="7">
        <f t="shared" si="6"/>
        <v>122</v>
      </c>
      <c r="BN11" s="7">
        <f t="shared" si="6"/>
        <v>172</v>
      </c>
      <c r="BO11" s="7">
        <f t="shared" si="6"/>
        <v>131</v>
      </c>
      <c r="BP11" s="7">
        <f t="shared" si="6"/>
        <v>138</v>
      </c>
      <c r="BQ11" s="7">
        <f t="shared" si="6"/>
        <v>205</v>
      </c>
      <c r="BR11" s="7">
        <f t="shared" si="6"/>
        <v>208</v>
      </c>
      <c r="BS11" s="7">
        <f t="shared" si="6"/>
        <v>150</v>
      </c>
      <c r="BT11" s="7">
        <f t="shared" si="6"/>
        <v>172</v>
      </c>
      <c r="BU11" s="7">
        <f t="shared" si="6"/>
        <v>153</v>
      </c>
      <c r="BV11" s="7">
        <f t="shared" si="6"/>
        <v>151</v>
      </c>
      <c r="BW11" s="7">
        <f t="shared" si="6"/>
        <v>128</v>
      </c>
      <c r="BX11" s="7">
        <f t="shared" si="6"/>
        <v>182</v>
      </c>
      <c r="BY11" s="7">
        <f t="shared" si="6"/>
        <v>202</v>
      </c>
      <c r="BZ11" s="7">
        <f t="shared" si="6"/>
        <v>217</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c r="AK12" s="24"/>
      <c r="AL12" s="24"/>
      <c r="AU12" s="7" t="s">
        <v>21</v>
      </c>
      <c r="AV12" s="7">
        <f aca="true" t="shared" si="7" ref="AV12:BZ12">SUM(D25,D26)</f>
        <v>34</v>
      </c>
      <c r="AW12" s="7">
        <f t="shared" si="7"/>
        <v>29</v>
      </c>
      <c r="AX12" s="7">
        <f t="shared" si="7"/>
        <v>36</v>
      </c>
      <c r="AY12" s="7">
        <f t="shared" si="7"/>
        <v>35</v>
      </c>
      <c r="AZ12" s="7">
        <f t="shared" si="7"/>
        <v>28</v>
      </c>
      <c r="BA12" s="7">
        <f t="shared" si="7"/>
        <v>23</v>
      </c>
      <c r="BB12" s="7">
        <f t="shared" si="7"/>
        <v>23</v>
      </c>
      <c r="BC12" s="7">
        <f t="shared" si="7"/>
        <v>35</v>
      </c>
      <c r="BD12" s="7">
        <f t="shared" si="7"/>
        <v>44</v>
      </c>
      <c r="BE12" s="7">
        <f t="shared" si="7"/>
        <v>34</v>
      </c>
      <c r="BF12" s="7">
        <f t="shared" si="7"/>
        <v>41</v>
      </c>
      <c r="BG12" s="7">
        <f t="shared" si="7"/>
        <v>35</v>
      </c>
      <c r="BH12" s="7">
        <f t="shared" si="7"/>
        <v>36</v>
      </c>
      <c r="BI12" s="7">
        <f t="shared" si="7"/>
        <v>28</v>
      </c>
      <c r="BJ12" s="7">
        <f t="shared" si="7"/>
        <v>42</v>
      </c>
      <c r="BK12" s="7">
        <f t="shared" si="7"/>
        <v>45</v>
      </c>
      <c r="BL12" s="7">
        <f t="shared" si="7"/>
        <v>39</v>
      </c>
      <c r="BM12" s="7">
        <f t="shared" si="7"/>
        <v>23</v>
      </c>
      <c r="BN12" s="7">
        <f t="shared" si="7"/>
        <v>42</v>
      </c>
      <c r="BO12" s="7">
        <f t="shared" si="7"/>
        <v>40</v>
      </c>
      <c r="BP12" s="7">
        <f t="shared" si="7"/>
        <v>29</v>
      </c>
      <c r="BQ12" s="7">
        <f t="shared" si="7"/>
        <v>40</v>
      </c>
      <c r="BR12" s="7">
        <f t="shared" si="7"/>
        <v>39</v>
      </c>
      <c r="BS12" s="7">
        <f t="shared" si="7"/>
        <v>26</v>
      </c>
      <c r="BT12" s="7">
        <f t="shared" si="7"/>
        <v>34</v>
      </c>
      <c r="BU12" s="7">
        <f t="shared" si="7"/>
        <v>45</v>
      </c>
      <c r="BV12" s="7">
        <f t="shared" si="7"/>
        <v>32</v>
      </c>
      <c r="BW12" s="7">
        <f t="shared" si="7"/>
        <v>21</v>
      </c>
      <c r="BX12" s="7">
        <f t="shared" si="7"/>
        <v>43</v>
      </c>
      <c r="BY12" s="7">
        <f t="shared" si="7"/>
        <v>42</v>
      </c>
      <c r="BZ12" s="7">
        <f t="shared" si="7"/>
        <v>61</v>
      </c>
      <c r="CA12" s="8"/>
      <c r="CB12" s="8"/>
      <c r="CC12" s="8"/>
      <c r="CD12" s="8"/>
      <c r="CE12" s="8"/>
      <c r="CF12" s="8"/>
      <c r="CG12" s="8"/>
      <c r="CH12" s="8"/>
      <c r="CI12" s="8"/>
    </row>
    <row r="13" spans="1:87" s="7" customFormat="1" ht="15" customHeight="1">
      <c r="A13" s="219" t="s">
        <v>9</v>
      </c>
      <c r="B13" s="219"/>
      <c r="C13" s="47"/>
      <c r="D13" s="118">
        <v>99</v>
      </c>
      <c r="E13" s="69">
        <v>90</v>
      </c>
      <c r="F13" s="69">
        <v>96</v>
      </c>
      <c r="G13" s="69">
        <v>61</v>
      </c>
      <c r="H13" s="69">
        <v>56</v>
      </c>
      <c r="I13" s="69">
        <v>82</v>
      </c>
      <c r="J13" s="69">
        <v>69</v>
      </c>
      <c r="K13" s="69">
        <v>84</v>
      </c>
      <c r="L13" s="69">
        <v>80</v>
      </c>
      <c r="M13" s="69">
        <v>84</v>
      </c>
      <c r="N13" s="69">
        <v>80</v>
      </c>
      <c r="O13" s="69">
        <v>85</v>
      </c>
      <c r="P13" s="69">
        <v>82</v>
      </c>
      <c r="Q13" s="69">
        <v>64</v>
      </c>
      <c r="R13" s="69">
        <v>84</v>
      </c>
      <c r="S13" s="69">
        <v>63</v>
      </c>
      <c r="T13" s="69">
        <v>15</v>
      </c>
      <c r="U13" s="69">
        <v>30</v>
      </c>
      <c r="V13" s="69">
        <v>85</v>
      </c>
      <c r="W13" s="69">
        <v>66</v>
      </c>
      <c r="X13" s="69">
        <v>56</v>
      </c>
      <c r="Y13" s="69">
        <v>105</v>
      </c>
      <c r="Z13" s="69">
        <v>81</v>
      </c>
      <c r="AA13" s="69">
        <v>56</v>
      </c>
      <c r="AB13" s="69">
        <v>47</v>
      </c>
      <c r="AC13" s="69">
        <v>84</v>
      </c>
      <c r="AD13" s="69">
        <v>76</v>
      </c>
      <c r="AE13" s="69">
        <v>69</v>
      </c>
      <c r="AF13" s="69">
        <v>92</v>
      </c>
      <c r="AG13" s="167">
        <v>72</v>
      </c>
      <c r="AH13" s="168">
        <v>94</v>
      </c>
      <c r="AI13" s="51">
        <f aca="true" t="shared" si="8" ref="AI13:AI27">SUM(D13:AH13)</f>
        <v>2287</v>
      </c>
      <c r="AK13" s="24"/>
      <c r="AL13" s="24"/>
      <c r="AU13" s="7" t="s">
        <v>22</v>
      </c>
      <c r="AV13" s="7">
        <f aca="true" t="shared" si="9" ref="AV13:BZ13">D27</f>
        <v>138</v>
      </c>
      <c r="AW13" s="7">
        <f t="shared" si="9"/>
        <v>133</v>
      </c>
      <c r="AX13" s="7">
        <f t="shared" si="9"/>
        <v>82</v>
      </c>
      <c r="AY13" s="7">
        <f t="shared" si="9"/>
        <v>113</v>
      </c>
      <c r="AZ13" s="7">
        <f t="shared" si="9"/>
        <v>113</v>
      </c>
      <c r="BA13" s="7">
        <f t="shared" si="9"/>
        <v>119</v>
      </c>
      <c r="BB13" s="7">
        <f t="shared" si="9"/>
        <v>112</v>
      </c>
      <c r="BC13" s="7">
        <f t="shared" si="9"/>
        <v>125</v>
      </c>
      <c r="BD13" s="7">
        <f t="shared" si="9"/>
        <v>149</v>
      </c>
      <c r="BE13" s="7">
        <f t="shared" si="9"/>
        <v>106</v>
      </c>
      <c r="BF13" s="7">
        <f t="shared" si="9"/>
        <v>107</v>
      </c>
      <c r="BG13" s="7">
        <f t="shared" si="9"/>
        <v>110</v>
      </c>
      <c r="BH13" s="7">
        <f t="shared" si="9"/>
        <v>119</v>
      </c>
      <c r="BI13" s="7">
        <f t="shared" si="9"/>
        <v>120</v>
      </c>
      <c r="BJ13" s="7">
        <f t="shared" si="9"/>
        <v>133</v>
      </c>
      <c r="BK13" s="7">
        <f t="shared" si="9"/>
        <v>94</v>
      </c>
      <c r="BL13" s="7">
        <f t="shared" si="9"/>
        <v>24</v>
      </c>
      <c r="BM13" s="7">
        <f t="shared" si="9"/>
        <v>13</v>
      </c>
      <c r="BN13" s="7">
        <f t="shared" si="9"/>
        <v>116</v>
      </c>
      <c r="BO13" s="7">
        <f t="shared" si="9"/>
        <v>127</v>
      </c>
      <c r="BP13" s="7">
        <f t="shared" si="9"/>
        <v>158</v>
      </c>
      <c r="BQ13" s="7">
        <f t="shared" si="9"/>
        <v>123</v>
      </c>
      <c r="BR13" s="7">
        <f t="shared" si="9"/>
        <v>107</v>
      </c>
      <c r="BS13" s="7">
        <f t="shared" si="9"/>
        <v>101</v>
      </c>
      <c r="BT13" s="7">
        <f t="shared" si="9"/>
        <v>96</v>
      </c>
      <c r="BU13" s="7">
        <f t="shared" si="9"/>
        <v>108</v>
      </c>
      <c r="BV13" s="7">
        <f t="shared" si="9"/>
        <v>123</v>
      </c>
      <c r="BW13" s="7">
        <f t="shared" si="9"/>
        <v>127</v>
      </c>
      <c r="BX13" s="7">
        <f t="shared" si="9"/>
        <v>122</v>
      </c>
      <c r="BY13" s="7">
        <f t="shared" si="9"/>
        <v>125</v>
      </c>
      <c r="BZ13" s="7">
        <f t="shared" si="9"/>
        <v>107</v>
      </c>
      <c r="CA13" s="8"/>
      <c r="CB13" s="8"/>
      <c r="CC13" s="8"/>
      <c r="CD13" s="8"/>
      <c r="CE13" s="8"/>
      <c r="CF13" s="8"/>
      <c r="CG13" s="8"/>
      <c r="CH13" s="8"/>
      <c r="CI13" s="8"/>
    </row>
    <row r="14" spans="1:87" s="7" customFormat="1" ht="15" customHeight="1">
      <c r="A14" s="220" t="s">
        <v>15</v>
      </c>
      <c r="B14" s="220"/>
      <c r="C14" s="52"/>
      <c r="D14" s="146">
        <v>224</v>
      </c>
      <c r="E14" s="54">
        <v>180</v>
      </c>
      <c r="F14" s="54">
        <v>176</v>
      </c>
      <c r="G14" s="54">
        <v>198</v>
      </c>
      <c r="H14" s="54">
        <v>175</v>
      </c>
      <c r="I14" s="54">
        <v>124</v>
      </c>
      <c r="J14" s="54">
        <v>58</v>
      </c>
      <c r="K14" s="54">
        <v>235</v>
      </c>
      <c r="L14" s="54">
        <v>154</v>
      </c>
      <c r="M14" s="54">
        <v>165</v>
      </c>
      <c r="N14" s="54">
        <v>171</v>
      </c>
      <c r="O14" s="54">
        <v>200</v>
      </c>
      <c r="P14" s="54">
        <v>123</v>
      </c>
      <c r="Q14" s="54">
        <v>69</v>
      </c>
      <c r="R14" s="54">
        <v>210</v>
      </c>
      <c r="S14" s="54">
        <v>169</v>
      </c>
      <c r="T14" s="54">
        <v>142</v>
      </c>
      <c r="U14" s="54">
        <v>137</v>
      </c>
      <c r="V14" s="54">
        <v>161</v>
      </c>
      <c r="W14" s="54">
        <v>119</v>
      </c>
      <c r="X14" s="54">
        <v>55</v>
      </c>
      <c r="Y14" s="54">
        <v>247</v>
      </c>
      <c r="Z14" s="54">
        <v>223</v>
      </c>
      <c r="AA14" s="54">
        <v>172</v>
      </c>
      <c r="AB14" s="54">
        <v>209</v>
      </c>
      <c r="AC14" s="54">
        <v>237</v>
      </c>
      <c r="AD14" s="54">
        <v>172</v>
      </c>
      <c r="AE14" s="54">
        <v>55</v>
      </c>
      <c r="AF14" s="54">
        <v>261</v>
      </c>
      <c r="AG14" s="54">
        <v>278</v>
      </c>
      <c r="AH14" s="147">
        <v>279</v>
      </c>
      <c r="AI14" s="56">
        <f t="shared" si="8"/>
        <v>5378</v>
      </c>
      <c r="AK14" s="24"/>
      <c r="AL14" s="24"/>
      <c r="CA14" s="8"/>
      <c r="CB14" s="8"/>
      <c r="CC14" s="8"/>
      <c r="CD14" s="8"/>
      <c r="CE14" s="8"/>
      <c r="CF14" s="8"/>
      <c r="CG14" s="8"/>
      <c r="CH14" s="8"/>
      <c r="CI14" s="8"/>
    </row>
    <row r="15" spans="1:87" s="7" customFormat="1" ht="15" customHeight="1">
      <c r="A15" s="212" t="s">
        <v>14</v>
      </c>
      <c r="B15" s="57" t="s">
        <v>23</v>
      </c>
      <c r="C15" s="58"/>
      <c r="D15" s="148">
        <v>155</v>
      </c>
      <c r="E15" s="60">
        <v>132</v>
      </c>
      <c r="F15" s="60">
        <v>173</v>
      </c>
      <c r="G15" s="60">
        <v>162</v>
      </c>
      <c r="H15" s="60">
        <v>143</v>
      </c>
      <c r="I15" s="60">
        <v>150</v>
      </c>
      <c r="J15" s="60">
        <v>145</v>
      </c>
      <c r="K15" s="60">
        <v>181</v>
      </c>
      <c r="L15" s="32">
        <v>169</v>
      </c>
      <c r="M15" s="32">
        <v>165</v>
      </c>
      <c r="N15" s="32">
        <v>132</v>
      </c>
      <c r="O15" s="32">
        <v>134</v>
      </c>
      <c r="P15" s="32">
        <v>138</v>
      </c>
      <c r="Q15" s="32">
        <v>141</v>
      </c>
      <c r="R15" s="32">
        <v>129</v>
      </c>
      <c r="S15" s="32">
        <v>143</v>
      </c>
      <c r="T15" s="32">
        <v>140</v>
      </c>
      <c r="U15" s="32">
        <v>121</v>
      </c>
      <c r="V15" s="32">
        <v>127</v>
      </c>
      <c r="W15" s="32">
        <v>153</v>
      </c>
      <c r="X15" s="60">
        <v>129</v>
      </c>
      <c r="Y15" s="60">
        <v>149</v>
      </c>
      <c r="Z15" s="60">
        <v>132</v>
      </c>
      <c r="AA15" s="32">
        <v>176</v>
      </c>
      <c r="AB15" s="32">
        <v>125</v>
      </c>
      <c r="AC15" s="32">
        <v>155</v>
      </c>
      <c r="AD15" s="24">
        <v>175</v>
      </c>
      <c r="AE15" s="24">
        <v>147</v>
      </c>
      <c r="AF15" s="60">
        <v>155</v>
      </c>
      <c r="AG15" s="60">
        <v>141</v>
      </c>
      <c r="AH15" s="149">
        <v>190</v>
      </c>
      <c r="AI15" s="33">
        <f t="shared" si="8"/>
        <v>4607</v>
      </c>
      <c r="AK15" s="24"/>
      <c r="AL15" s="24"/>
      <c r="CA15" s="8"/>
      <c r="CB15" s="8"/>
      <c r="CC15" s="8"/>
      <c r="CD15" s="8"/>
      <c r="CE15" s="8"/>
      <c r="CF15" s="8"/>
      <c r="CG15" s="8"/>
      <c r="CH15" s="8"/>
      <c r="CI15" s="8"/>
    </row>
    <row r="16" spans="1:87" s="7" customFormat="1" ht="15" customHeight="1">
      <c r="A16" s="212"/>
      <c r="B16" s="61" t="s">
        <v>24</v>
      </c>
      <c r="C16" s="62"/>
      <c r="D16" s="27">
        <v>127</v>
      </c>
      <c r="E16" s="28">
        <v>109</v>
      </c>
      <c r="F16" s="28">
        <v>131</v>
      </c>
      <c r="G16" s="28">
        <v>126</v>
      </c>
      <c r="H16" s="28">
        <v>122</v>
      </c>
      <c r="I16" s="28">
        <v>121</v>
      </c>
      <c r="J16" s="28">
        <v>122</v>
      </c>
      <c r="K16" s="28">
        <v>158</v>
      </c>
      <c r="L16" s="28">
        <v>129</v>
      </c>
      <c r="M16" s="28">
        <v>137</v>
      </c>
      <c r="N16" s="28">
        <v>105</v>
      </c>
      <c r="O16" s="28">
        <v>117</v>
      </c>
      <c r="P16" s="28">
        <v>126</v>
      </c>
      <c r="Q16" s="28">
        <v>117</v>
      </c>
      <c r="R16" s="28">
        <v>106</v>
      </c>
      <c r="S16" s="28">
        <v>117</v>
      </c>
      <c r="T16" s="28">
        <v>108</v>
      </c>
      <c r="U16" s="28">
        <v>100</v>
      </c>
      <c r="V16" s="28">
        <v>100</v>
      </c>
      <c r="W16" s="28">
        <v>122</v>
      </c>
      <c r="X16" s="28">
        <v>110</v>
      </c>
      <c r="Y16" s="28">
        <v>123</v>
      </c>
      <c r="Z16" s="28">
        <v>104</v>
      </c>
      <c r="AA16" s="69">
        <v>138</v>
      </c>
      <c r="AB16" s="69">
        <v>101</v>
      </c>
      <c r="AC16" s="69">
        <v>111</v>
      </c>
      <c r="AD16" s="28">
        <v>131</v>
      </c>
      <c r="AE16" s="28">
        <v>115</v>
      </c>
      <c r="AF16" s="28">
        <v>130</v>
      </c>
      <c r="AG16" s="28">
        <v>112</v>
      </c>
      <c r="AH16" s="150">
        <v>146</v>
      </c>
      <c r="AI16" s="29">
        <f t="shared" si="8"/>
        <v>3721</v>
      </c>
      <c r="AK16" s="24"/>
      <c r="AL16" s="24"/>
      <c r="CA16" s="8"/>
      <c r="CB16" s="8"/>
      <c r="CC16" s="8"/>
      <c r="CD16" s="8"/>
      <c r="CE16" s="8"/>
      <c r="CF16" s="8"/>
      <c r="CG16" s="8"/>
      <c r="CH16" s="8"/>
      <c r="CI16" s="8"/>
    </row>
    <row r="17" spans="1:87" s="7" customFormat="1" ht="15" customHeight="1">
      <c r="A17" s="212" t="s">
        <v>17</v>
      </c>
      <c r="B17" s="57" t="s">
        <v>23</v>
      </c>
      <c r="C17" s="58"/>
      <c r="D17" s="148">
        <v>77</v>
      </c>
      <c r="E17" s="60">
        <v>69</v>
      </c>
      <c r="F17" s="60">
        <v>62</v>
      </c>
      <c r="G17" s="60">
        <v>53</v>
      </c>
      <c r="H17" s="60">
        <v>50</v>
      </c>
      <c r="I17" s="60">
        <v>76</v>
      </c>
      <c r="J17" s="60">
        <v>76</v>
      </c>
      <c r="K17" s="60">
        <v>68</v>
      </c>
      <c r="L17" s="32">
        <v>75</v>
      </c>
      <c r="M17" s="32">
        <v>69</v>
      </c>
      <c r="N17" s="32">
        <v>62</v>
      </c>
      <c r="O17" s="32">
        <v>56</v>
      </c>
      <c r="P17" s="32">
        <v>71</v>
      </c>
      <c r="Q17" s="32">
        <v>55</v>
      </c>
      <c r="R17" s="32">
        <v>74</v>
      </c>
      <c r="S17" s="32">
        <v>53</v>
      </c>
      <c r="T17" s="32">
        <v>2</v>
      </c>
      <c r="U17" s="32">
        <v>2</v>
      </c>
      <c r="V17" s="32">
        <v>54</v>
      </c>
      <c r="W17" s="32">
        <v>73</v>
      </c>
      <c r="X17" s="32">
        <v>53</v>
      </c>
      <c r="Y17" s="32">
        <v>62</v>
      </c>
      <c r="Z17" s="32">
        <v>68</v>
      </c>
      <c r="AA17" s="32">
        <v>52</v>
      </c>
      <c r="AB17" s="32">
        <v>53</v>
      </c>
      <c r="AC17" s="32">
        <v>57</v>
      </c>
      <c r="AD17" s="60">
        <v>59</v>
      </c>
      <c r="AE17" s="60">
        <v>52</v>
      </c>
      <c r="AF17" s="60">
        <v>72</v>
      </c>
      <c r="AG17" s="60">
        <v>66</v>
      </c>
      <c r="AH17" s="149">
        <v>56</v>
      </c>
      <c r="AI17" s="33">
        <f t="shared" si="8"/>
        <v>1827</v>
      </c>
      <c r="AK17" s="24"/>
      <c r="AL17" s="24"/>
      <c r="CA17" s="8"/>
      <c r="CB17" s="8"/>
      <c r="CC17" s="8"/>
      <c r="CD17" s="8"/>
      <c r="CE17" s="8"/>
      <c r="CF17" s="8"/>
      <c r="CG17" s="8"/>
      <c r="CH17" s="8"/>
      <c r="CI17" s="8"/>
    </row>
    <row r="18" spans="1:87" s="7" customFormat="1" ht="15" customHeight="1">
      <c r="A18" s="212"/>
      <c r="B18" s="61" t="s">
        <v>24</v>
      </c>
      <c r="C18" s="62"/>
      <c r="D18" s="27">
        <v>77</v>
      </c>
      <c r="E18" s="28">
        <v>68</v>
      </c>
      <c r="F18" s="28">
        <v>61</v>
      </c>
      <c r="G18" s="28">
        <v>53</v>
      </c>
      <c r="H18" s="28">
        <v>49</v>
      </c>
      <c r="I18" s="28">
        <v>75</v>
      </c>
      <c r="J18" s="28">
        <v>76</v>
      </c>
      <c r="K18" s="28">
        <v>68</v>
      </c>
      <c r="L18" s="28">
        <v>75</v>
      </c>
      <c r="M18" s="28">
        <v>67</v>
      </c>
      <c r="N18" s="28">
        <v>60</v>
      </c>
      <c r="O18" s="28">
        <v>55</v>
      </c>
      <c r="P18" s="28">
        <v>71</v>
      </c>
      <c r="Q18" s="28">
        <v>55</v>
      </c>
      <c r="R18" s="28">
        <v>72</v>
      </c>
      <c r="S18" s="28">
        <v>51</v>
      </c>
      <c r="T18" s="28">
        <v>2</v>
      </c>
      <c r="U18" s="28">
        <v>2</v>
      </c>
      <c r="V18" s="28">
        <v>54</v>
      </c>
      <c r="W18" s="28">
        <v>71</v>
      </c>
      <c r="X18" s="28">
        <v>53</v>
      </c>
      <c r="Y18" s="28">
        <v>60</v>
      </c>
      <c r="Z18" s="28">
        <v>66</v>
      </c>
      <c r="AA18" s="28">
        <v>52</v>
      </c>
      <c r="AB18" s="28">
        <v>50</v>
      </c>
      <c r="AC18" s="28">
        <v>57</v>
      </c>
      <c r="AD18" s="28">
        <v>58</v>
      </c>
      <c r="AE18" s="28">
        <v>51</v>
      </c>
      <c r="AF18" s="28">
        <v>67</v>
      </c>
      <c r="AG18" s="28">
        <v>64</v>
      </c>
      <c r="AH18" s="150">
        <v>55</v>
      </c>
      <c r="AI18" s="29">
        <f t="shared" si="8"/>
        <v>1795</v>
      </c>
      <c r="AK18" s="24"/>
      <c r="AL18" s="24"/>
      <c r="AO18" s="24"/>
      <c r="CA18" s="8"/>
      <c r="CB18" s="8"/>
      <c r="CC18" s="8"/>
      <c r="CD18" s="8"/>
      <c r="CE18" s="8"/>
      <c r="CF18" s="8"/>
      <c r="CG18" s="8"/>
      <c r="CH18" s="8"/>
      <c r="CI18" s="8"/>
    </row>
    <row r="19" spans="1:87" s="7" customFormat="1" ht="15" customHeight="1">
      <c r="A19" s="64" t="s">
        <v>19</v>
      </c>
      <c r="B19" s="65" t="s">
        <v>25</v>
      </c>
      <c r="C19" s="58" t="s">
        <v>23</v>
      </c>
      <c r="D19" s="31">
        <v>25</v>
      </c>
      <c r="E19" s="32">
        <v>32</v>
      </c>
      <c r="F19" s="32">
        <v>30</v>
      </c>
      <c r="G19" s="32">
        <v>35</v>
      </c>
      <c r="H19" s="32">
        <v>37</v>
      </c>
      <c r="I19" s="32">
        <v>31</v>
      </c>
      <c r="J19" s="32">
        <v>44</v>
      </c>
      <c r="K19" s="32">
        <v>37</v>
      </c>
      <c r="L19" s="32">
        <v>42</v>
      </c>
      <c r="M19" s="32">
        <v>31</v>
      </c>
      <c r="N19" s="32">
        <v>38</v>
      </c>
      <c r="O19" s="32">
        <v>22</v>
      </c>
      <c r="P19" s="32">
        <v>45</v>
      </c>
      <c r="Q19" s="32">
        <v>38</v>
      </c>
      <c r="R19" s="32">
        <v>28</v>
      </c>
      <c r="S19" s="32">
        <v>25</v>
      </c>
      <c r="T19" s="32">
        <v>24</v>
      </c>
      <c r="U19" s="32">
        <v>43</v>
      </c>
      <c r="V19" s="32">
        <v>40</v>
      </c>
      <c r="W19" s="32">
        <v>29</v>
      </c>
      <c r="X19" s="32">
        <v>29</v>
      </c>
      <c r="Y19" s="32">
        <v>47</v>
      </c>
      <c r="Z19" s="32">
        <v>43</v>
      </c>
      <c r="AA19" s="32">
        <v>30</v>
      </c>
      <c r="AB19" s="32">
        <v>28</v>
      </c>
      <c r="AC19" s="32">
        <v>39</v>
      </c>
      <c r="AD19" s="32">
        <v>29</v>
      </c>
      <c r="AE19" s="32">
        <v>25</v>
      </c>
      <c r="AF19" s="32">
        <v>41</v>
      </c>
      <c r="AG19" s="32">
        <v>35</v>
      </c>
      <c r="AH19" s="151">
        <v>49</v>
      </c>
      <c r="AI19" s="33">
        <f t="shared" si="8"/>
        <v>1071</v>
      </c>
      <c r="AK19" s="24"/>
      <c r="AL19" s="24"/>
      <c r="AO19" s="24"/>
      <c r="CA19" s="8"/>
      <c r="CB19" s="8"/>
      <c r="CC19" s="8"/>
      <c r="CD19" s="8"/>
      <c r="CE19" s="8"/>
      <c r="CF19" s="8"/>
      <c r="CG19" s="8"/>
      <c r="CH19" s="8"/>
      <c r="CI19" s="8"/>
    </row>
    <row r="20" spans="1:87" s="7" customFormat="1" ht="15" customHeight="1">
      <c r="A20" s="67"/>
      <c r="B20" s="61"/>
      <c r="C20" s="62" t="s">
        <v>24</v>
      </c>
      <c r="D20" s="118">
        <v>25</v>
      </c>
      <c r="E20" s="69">
        <v>32</v>
      </c>
      <c r="F20" s="69">
        <v>30</v>
      </c>
      <c r="G20" s="69">
        <v>35</v>
      </c>
      <c r="H20" s="69">
        <v>36</v>
      </c>
      <c r="I20" s="69">
        <v>30</v>
      </c>
      <c r="J20" s="69">
        <v>43</v>
      </c>
      <c r="K20" s="28">
        <v>37</v>
      </c>
      <c r="L20" s="28">
        <v>40</v>
      </c>
      <c r="M20" s="28">
        <v>31</v>
      </c>
      <c r="N20" s="28">
        <v>37</v>
      </c>
      <c r="O20" s="28">
        <v>22</v>
      </c>
      <c r="P20" s="28">
        <v>43</v>
      </c>
      <c r="Q20" s="28">
        <v>38</v>
      </c>
      <c r="R20" s="28">
        <v>28</v>
      </c>
      <c r="S20" s="28">
        <v>25</v>
      </c>
      <c r="T20" s="28">
        <v>24</v>
      </c>
      <c r="U20" s="28">
        <v>43</v>
      </c>
      <c r="V20" s="69">
        <v>40</v>
      </c>
      <c r="W20" s="69">
        <v>27</v>
      </c>
      <c r="X20" s="69">
        <v>27</v>
      </c>
      <c r="Y20" s="69">
        <v>46</v>
      </c>
      <c r="Z20" s="69">
        <v>39</v>
      </c>
      <c r="AA20" s="145">
        <v>30</v>
      </c>
      <c r="AB20" s="69">
        <v>28</v>
      </c>
      <c r="AC20" s="69">
        <v>39</v>
      </c>
      <c r="AD20" s="145">
        <v>29</v>
      </c>
      <c r="AE20" s="69">
        <v>25</v>
      </c>
      <c r="AF20" s="145">
        <v>41</v>
      </c>
      <c r="AG20" s="69">
        <v>35</v>
      </c>
      <c r="AH20" s="145">
        <v>49</v>
      </c>
      <c r="AI20" s="70">
        <f t="shared" si="8"/>
        <v>1054</v>
      </c>
      <c r="AK20" s="24"/>
      <c r="AL20" s="24"/>
      <c r="AM20" s="45"/>
      <c r="AN20" s="45"/>
      <c r="AO20" s="24"/>
      <c r="CA20" s="8"/>
      <c r="CB20" s="8"/>
      <c r="CC20" s="8"/>
      <c r="CD20" s="8"/>
      <c r="CE20" s="8"/>
      <c r="CF20" s="8"/>
      <c r="CG20" s="8"/>
      <c r="CH20" s="8"/>
      <c r="CI20" s="8"/>
    </row>
    <row r="21" spans="1:87"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v>1</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v>1</v>
      </c>
      <c r="AG21" s="54" t="s">
        <v>18</v>
      </c>
      <c r="AH21" s="147" t="s">
        <v>18</v>
      </c>
      <c r="AI21" s="56">
        <f t="shared" si="8"/>
        <v>2</v>
      </c>
      <c r="AK21" s="71"/>
      <c r="AL21" s="71"/>
      <c r="AM21" s="45"/>
      <c r="AN21" s="45"/>
      <c r="AO21" s="24"/>
      <c r="CA21" s="8"/>
      <c r="CB21" s="8"/>
      <c r="CC21" s="8"/>
      <c r="CD21" s="8"/>
      <c r="CE21" s="8"/>
      <c r="CF21" s="8"/>
      <c r="CG21" s="8"/>
      <c r="CH21" s="8"/>
      <c r="CI21" s="8"/>
    </row>
    <row r="22" spans="1:87" s="7" customFormat="1" ht="15" customHeight="1">
      <c r="A22" s="67"/>
      <c r="B22" s="74" t="s">
        <v>27</v>
      </c>
      <c r="C22" s="75" t="s">
        <v>23</v>
      </c>
      <c r="D22" s="104">
        <v>129</v>
      </c>
      <c r="E22" s="77">
        <v>98</v>
      </c>
      <c r="F22" s="77">
        <v>131</v>
      </c>
      <c r="G22" s="77">
        <v>119</v>
      </c>
      <c r="H22" s="77">
        <v>115</v>
      </c>
      <c r="I22" s="77">
        <v>110</v>
      </c>
      <c r="J22" s="77">
        <v>116</v>
      </c>
      <c r="K22" s="32">
        <v>141</v>
      </c>
      <c r="L22" s="32">
        <v>134</v>
      </c>
      <c r="M22" s="32">
        <v>134</v>
      </c>
      <c r="N22" s="32">
        <v>98</v>
      </c>
      <c r="O22" s="32">
        <v>101</v>
      </c>
      <c r="P22" s="32">
        <v>102</v>
      </c>
      <c r="Q22" s="32">
        <v>84</v>
      </c>
      <c r="R22" s="32">
        <v>141</v>
      </c>
      <c r="S22" s="32">
        <v>119</v>
      </c>
      <c r="T22" s="32">
        <v>55</v>
      </c>
      <c r="U22" s="77">
        <v>60</v>
      </c>
      <c r="V22" s="77">
        <v>99</v>
      </c>
      <c r="W22" s="77">
        <v>87</v>
      </c>
      <c r="X22" s="77">
        <v>92</v>
      </c>
      <c r="Y22" s="77">
        <v>130</v>
      </c>
      <c r="Z22" s="77">
        <v>148</v>
      </c>
      <c r="AA22" s="32">
        <v>94</v>
      </c>
      <c r="AB22" s="32">
        <v>125</v>
      </c>
      <c r="AC22" s="32">
        <v>97</v>
      </c>
      <c r="AD22" s="32">
        <v>101</v>
      </c>
      <c r="AE22" s="77">
        <v>85</v>
      </c>
      <c r="AF22" s="77">
        <v>132</v>
      </c>
      <c r="AG22" s="77">
        <v>141</v>
      </c>
      <c r="AH22" s="105">
        <v>134</v>
      </c>
      <c r="AI22" s="78">
        <f t="shared" si="8"/>
        <v>3452</v>
      </c>
      <c r="AK22" s="169"/>
      <c r="AL22" s="71"/>
      <c r="AM22" s="80"/>
      <c r="AN22" s="46"/>
      <c r="AO22" s="24"/>
      <c r="AP22" s="45"/>
      <c r="CA22" s="8"/>
      <c r="CB22" s="8"/>
      <c r="CC22" s="8"/>
      <c r="CD22" s="8"/>
      <c r="CE22" s="8"/>
      <c r="CF22" s="8"/>
      <c r="CG22" s="8"/>
      <c r="CH22" s="8"/>
      <c r="CI22" s="8"/>
    </row>
    <row r="23" spans="1:87" s="7" customFormat="1" ht="15" customHeight="1">
      <c r="A23" s="67"/>
      <c r="B23" s="61"/>
      <c r="C23" s="81" t="s">
        <v>24</v>
      </c>
      <c r="D23" s="27">
        <v>128</v>
      </c>
      <c r="E23" s="28">
        <v>98</v>
      </c>
      <c r="F23" s="28">
        <v>131</v>
      </c>
      <c r="G23" s="28">
        <v>117</v>
      </c>
      <c r="H23" s="28">
        <v>115</v>
      </c>
      <c r="I23" s="28">
        <v>107</v>
      </c>
      <c r="J23" s="28">
        <v>114</v>
      </c>
      <c r="K23" s="28">
        <v>141</v>
      </c>
      <c r="L23" s="28">
        <v>133</v>
      </c>
      <c r="M23" s="28">
        <v>132</v>
      </c>
      <c r="N23" s="28">
        <v>95</v>
      </c>
      <c r="O23" s="28">
        <v>99</v>
      </c>
      <c r="P23" s="28">
        <v>102</v>
      </c>
      <c r="Q23" s="28">
        <v>84</v>
      </c>
      <c r="R23" s="28">
        <v>141</v>
      </c>
      <c r="S23" s="28">
        <v>117</v>
      </c>
      <c r="T23" s="28">
        <v>55</v>
      </c>
      <c r="U23" s="69">
        <v>60</v>
      </c>
      <c r="V23" s="69">
        <v>98</v>
      </c>
      <c r="W23" s="69">
        <v>82</v>
      </c>
      <c r="X23" s="69">
        <v>89</v>
      </c>
      <c r="Y23" s="69">
        <v>130</v>
      </c>
      <c r="Z23" s="69">
        <v>148</v>
      </c>
      <c r="AA23" s="69">
        <v>93</v>
      </c>
      <c r="AB23" s="69">
        <v>125</v>
      </c>
      <c r="AC23" s="69">
        <v>97</v>
      </c>
      <c r="AD23" s="69">
        <v>100</v>
      </c>
      <c r="AE23" s="69">
        <v>85</v>
      </c>
      <c r="AF23" s="69">
        <v>130</v>
      </c>
      <c r="AG23" s="69">
        <v>141</v>
      </c>
      <c r="AH23" s="145">
        <v>131</v>
      </c>
      <c r="AI23" s="29">
        <f t="shared" si="8"/>
        <v>3418</v>
      </c>
      <c r="AK23" s="24"/>
      <c r="AL23" s="24"/>
      <c r="AM23" s="24"/>
      <c r="AN23" s="24"/>
      <c r="AO23" s="24"/>
      <c r="AP23" s="24"/>
      <c r="AQ23" s="24"/>
      <c r="CA23" s="8"/>
      <c r="CB23" s="8"/>
      <c r="CC23" s="8"/>
      <c r="CD23" s="8"/>
      <c r="CE23" s="8"/>
      <c r="CF23" s="8"/>
      <c r="CG23" s="8"/>
      <c r="CH23" s="8"/>
      <c r="CI23" s="8"/>
    </row>
    <row r="24" spans="1:87" s="7" customFormat="1" ht="15" customHeight="1">
      <c r="A24" s="67"/>
      <c r="B24" s="74" t="s">
        <v>28</v>
      </c>
      <c r="C24" s="81"/>
      <c r="D24" s="104">
        <v>25</v>
      </c>
      <c r="E24" s="77">
        <v>27</v>
      </c>
      <c r="F24" s="77">
        <v>22</v>
      </c>
      <c r="G24" s="77">
        <v>24</v>
      </c>
      <c r="H24" s="77">
        <v>28</v>
      </c>
      <c r="I24" s="77">
        <v>17</v>
      </c>
      <c r="J24" s="77">
        <v>24</v>
      </c>
      <c r="K24" s="77">
        <v>24</v>
      </c>
      <c r="L24" s="77">
        <v>19</v>
      </c>
      <c r="M24" s="77">
        <v>25</v>
      </c>
      <c r="N24" s="77">
        <v>26</v>
      </c>
      <c r="O24" s="77">
        <v>27</v>
      </c>
      <c r="P24" s="77">
        <v>23</v>
      </c>
      <c r="Q24" s="77">
        <v>20</v>
      </c>
      <c r="R24" s="77">
        <v>21</v>
      </c>
      <c r="S24" s="77">
        <v>20</v>
      </c>
      <c r="T24" s="77">
        <v>21</v>
      </c>
      <c r="U24" s="77">
        <v>19</v>
      </c>
      <c r="V24" s="77">
        <v>34</v>
      </c>
      <c r="W24" s="77">
        <v>22</v>
      </c>
      <c r="X24" s="77">
        <v>22</v>
      </c>
      <c r="Y24" s="77">
        <v>29</v>
      </c>
      <c r="Z24" s="77">
        <v>21</v>
      </c>
      <c r="AA24" s="54">
        <v>27</v>
      </c>
      <c r="AB24" s="54">
        <v>19</v>
      </c>
      <c r="AC24" s="54">
        <v>17</v>
      </c>
      <c r="AD24" s="77">
        <v>22</v>
      </c>
      <c r="AE24" s="77">
        <v>18</v>
      </c>
      <c r="AF24" s="77">
        <v>10</v>
      </c>
      <c r="AG24" s="77">
        <v>26</v>
      </c>
      <c r="AH24" s="105">
        <v>37</v>
      </c>
      <c r="AI24" s="83">
        <f t="shared" si="8"/>
        <v>716</v>
      </c>
      <c r="AK24" s="24"/>
      <c r="AL24" s="24"/>
      <c r="AM24" s="24"/>
      <c r="AN24" s="24"/>
      <c r="AO24" s="24"/>
      <c r="AP24" s="24"/>
      <c r="AQ24" s="24"/>
      <c r="CA24" s="8"/>
      <c r="CB24" s="8"/>
      <c r="CC24" s="8"/>
      <c r="CD24" s="8"/>
      <c r="CE24" s="8"/>
      <c r="CF24" s="8"/>
      <c r="CG24" s="8"/>
      <c r="CH24" s="8"/>
      <c r="CI24" s="8"/>
    </row>
    <row r="25" spans="1:87" s="7" customFormat="1" ht="15" customHeight="1">
      <c r="A25" s="84" t="s">
        <v>21</v>
      </c>
      <c r="B25" s="57" t="s">
        <v>29</v>
      </c>
      <c r="C25" s="58"/>
      <c r="D25" s="148">
        <v>4</v>
      </c>
      <c r="E25" s="60">
        <v>1</v>
      </c>
      <c r="F25" s="60">
        <v>1</v>
      </c>
      <c r="G25" s="60">
        <v>2</v>
      </c>
      <c r="H25" s="60">
        <v>1</v>
      </c>
      <c r="I25" s="60">
        <v>2</v>
      </c>
      <c r="J25" s="60">
        <v>1</v>
      </c>
      <c r="K25" s="60">
        <v>5</v>
      </c>
      <c r="L25" s="60">
        <v>6</v>
      </c>
      <c r="M25" s="60">
        <v>6</v>
      </c>
      <c r="N25" s="60">
        <v>1</v>
      </c>
      <c r="O25" s="60">
        <v>3</v>
      </c>
      <c r="P25" s="60">
        <v>3</v>
      </c>
      <c r="Q25" s="60">
        <v>2</v>
      </c>
      <c r="R25" s="60">
        <v>10</v>
      </c>
      <c r="S25" s="60">
        <v>5</v>
      </c>
      <c r="T25" s="60">
        <v>5</v>
      </c>
      <c r="U25" s="60">
        <v>1</v>
      </c>
      <c r="V25" s="60" t="s">
        <v>18</v>
      </c>
      <c r="W25" s="60">
        <v>5</v>
      </c>
      <c r="X25" s="60">
        <v>3</v>
      </c>
      <c r="Y25" s="60">
        <v>5</v>
      </c>
      <c r="Z25" s="60" t="s">
        <v>18</v>
      </c>
      <c r="AA25" s="32">
        <v>1</v>
      </c>
      <c r="AB25" s="32">
        <v>4</v>
      </c>
      <c r="AC25" s="32">
        <v>9</v>
      </c>
      <c r="AD25" s="60">
        <v>3</v>
      </c>
      <c r="AE25" s="60" t="s">
        <v>18</v>
      </c>
      <c r="AF25" s="60">
        <v>2</v>
      </c>
      <c r="AG25" s="60">
        <v>4</v>
      </c>
      <c r="AH25" s="149">
        <v>3</v>
      </c>
      <c r="AI25" s="33">
        <f t="shared" si="8"/>
        <v>98</v>
      </c>
      <c r="AK25" s="24"/>
      <c r="AL25" s="24"/>
      <c r="AM25" s="24"/>
      <c r="AN25" s="24"/>
      <c r="AO25" s="24"/>
      <c r="AP25" s="24"/>
      <c r="AQ25" s="24"/>
      <c r="CA25" s="8"/>
      <c r="CB25" s="8"/>
      <c r="CC25" s="8"/>
      <c r="CD25" s="8"/>
      <c r="CE25" s="8"/>
      <c r="CF25" s="8"/>
      <c r="CG25" s="8"/>
      <c r="CH25" s="8"/>
      <c r="CI25" s="8"/>
    </row>
    <row r="26" spans="1:87" s="7" customFormat="1" ht="15" customHeight="1">
      <c r="A26" s="153"/>
      <c r="B26" s="117" t="s">
        <v>30</v>
      </c>
      <c r="C26" s="62"/>
      <c r="D26" s="27">
        <v>30</v>
      </c>
      <c r="E26" s="28">
        <v>28</v>
      </c>
      <c r="F26" s="28">
        <v>35</v>
      </c>
      <c r="G26" s="28">
        <v>33</v>
      </c>
      <c r="H26" s="28">
        <v>27</v>
      </c>
      <c r="I26" s="28">
        <v>21</v>
      </c>
      <c r="J26" s="28">
        <v>22</v>
      </c>
      <c r="K26" s="28">
        <v>30</v>
      </c>
      <c r="L26" s="28">
        <v>38</v>
      </c>
      <c r="M26" s="28">
        <v>28</v>
      </c>
      <c r="N26" s="28">
        <v>40</v>
      </c>
      <c r="O26" s="28">
        <v>32</v>
      </c>
      <c r="P26" s="28">
        <v>33</v>
      </c>
      <c r="Q26" s="28">
        <v>26</v>
      </c>
      <c r="R26" s="28">
        <v>32</v>
      </c>
      <c r="S26" s="28">
        <v>40</v>
      </c>
      <c r="T26" s="28">
        <v>34</v>
      </c>
      <c r="U26" s="28">
        <v>22</v>
      </c>
      <c r="V26" s="28">
        <v>42</v>
      </c>
      <c r="W26" s="28">
        <v>35</v>
      </c>
      <c r="X26" s="28">
        <v>26</v>
      </c>
      <c r="Y26" s="28">
        <v>35</v>
      </c>
      <c r="Z26" s="28">
        <v>39</v>
      </c>
      <c r="AA26" s="69">
        <v>25</v>
      </c>
      <c r="AB26" s="69">
        <v>30</v>
      </c>
      <c r="AC26" s="69">
        <v>36</v>
      </c>
      <c r="AD26" s="28">
        <v>29</v>
      </c>
      <c r="AE26" s="28">
        <v>21</v>
      </c>
      <c r="AF26" s="28">
        <v>41</v>
      </c>
      <c r="AG26" s="28">
        <v>38</v>
      </c>
      <c r="AH26" s="150">
        <v>58</v>
      </c>
      <c r="AI26" s="29">
        <f t="shared" si="8"/>
        <v>1006</v>
      </c>
      <c r="AK26" s="24"/>
      <c r="AL26" s="24"/>
      <c r="AM26" s="24"/>
      <c r="AN26" s="24"/>
      <c r="AO26" s="24"/>
      <c r="AP26" s="24"/>
      <c r="AQ26" s="24"/>
      <c r="CA26" s="8"/>
      <c r="CB26" s="8"/>
      <c r="CC26" s="8"/>
      <c r="CD26" s="8"/>
      <c r="CE26" s="8"/>
      <c r="CF26" s="8"/>
      <c r="CG26" s="8"/>
      <c r="CH26" s="8"/>
      <c r="CI26" s="8"/>
    </row>
    <row r="27" spans="1:87" s="7" customFormat="1" ht="15" customHeight="1">
      <c r="A27" s="89" t="s">
        <v>22</v>
      </c>
      <c r="B27" s="90"/>
      <c r="C27" s="91"/>
      <c r="D27" s="148">
        <v>138</v>
      </c>
      <c r="E27" s="60">
        <v>133</v>
      </c>
      <c r="F27" s="60">
        <v>82</v>
      </c>
      <c r="G27" s="60">
        <v>113</v>
      </c>
      <c r="H27" s="60">
        <v>113</v>
      </c>
      <c r="I27" s="60">
        <v>119</v>
      </c>
      <c r="J27" s="60">
        <v>112</v>
      </c>
      <c r="K27" s="60">
        <v>125</v>
      </c>
      <c r="L27" s="60">
        <v>149</v>
      </c>
      <c r="M27" s="60">
        <v>106</v>
      </c>
      <c r="N27" s="60">
        <v>107</v>
      </c>
      <c r="O27" s="60">
        <v>110</v>
      </c>
      <c r="P27" s="60">
        <v>119</v>
      </c>
      <c r="Q27" s="60">
        <v>120</v>
      </c>
      <c r="R27" s="60">
        <v>133</v>
      </c>
      <c r="S27" s="60">
        <v>94</v>
      </c>
      <c r="T27" s="60">
        <v>24</v>
      </c>
      <c r="U27" s="60">
        <v>13</v>
      </c>
      <c r="V27" s="60">
        <v>116</v>
      </c>
      <c r="W27" s="60">
        <v>127</v>
      </c>
      <c r="X27" s="60">
        <v>158</v>
      </c>
      <c r="Y27" s="60">
        <v>123</v>
      </c>
      <c r="Z27" s="60">
        <v>107</v>
      </c>
      <c r="AA27" s="54">
        <v>101</v>
      </c>
      <c r="AB27" s="54">
        <v>96</v>
      </c>
      <c r="AC27" s="54">
        <v>108</v>
      </c>
      <c r="AD27" s="60">
        <v>123</v>
      </c>
      <c r="AE27" s="60">
        <v>127</v>
      </c>
      <c r="AF27" s="60">
        <v>122</v>
      </c>
      <c r="AG27" s="60">
        <v>125</v>
      </c>
      <c r="AH27" s="149">
        <v>107</v>
      </c>
      <c r="AI27" s="94">
        <f t="shared" si="8"/>
        <v>3450</v>
      </c>
      <c r="AK27" s="24"/>
      <c r="AL27" s="24"/>
      <c r="AM27" s="24"/>
      <c r="AN27" s="24"/>
      <c r="AO27" s="24"/>
      <c r="AP27" s="24"/>
      <c r="AQ27" s="24"/>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97"/>
      <c r="AL28" s="24"/>
      <c r="AM28" s="24"/>
      <c r="AN28" s="24"/>
      <c r="AO28" s="24"/>
      <c r="AP28" s="24"/>
      <c r="AQ28" s="97"/>
      <c r="CA28" s="8"/>
      <c r="CB28" s="8"/>
      <c r="CC28" s="8"/>
      <c r="CD28" s="8"/>
      <c r="CE28" s="8"/>
      <c r="CF28" s="8"/>
      <c r="CG28" s="8"/>
      <c r="CH28" s="8"/>
      <c r="CI28" s="8"/>
    </row>
    <row r="29" spans="1:87" s="7" customFormat="1" ht="15" customHeight="1">
      <c r="A29" s="156" t="s">
        <v>32</v>
      </c>
      <c r="B29" s="99" t="s">
        <v>9</v>
      </c>
      <c r="C29" s="100"/>
      <c r="D29" s="22">
        <v>4</v>
      </c>
      <c r="E29" s="5" t="s">
        <v>18</v>
      </c>
      <c r="F29" s="5">
        <v>1</v>
      </c>
      <c r="G29" s="22">
        <v>1</v>
      </c>
      <c r="H29" s="5">
        <v>2</v>
      </c>
      <c r="I29" s="5">
        <v>2</v>
      </c>
      <c r="J29" s="5" t="s">
        <v>18</v>
      </c>
      <c r="K29" s="5" t="s">
        <v>18</v>
      </c>
      <c r="L29" s="5" t="s">
        <v>18</v>
      </c>
      <c r="M29" s="22">
        <v>7</v>
      </c>
      <c r="N29" s="5">
        <v>3</v>
      </c>
      <c r="O29" s="5">
        <v>9</v>
      </c>
      <c r="P29" s="5" t="s">
        <v>18</v>
      </c>
      <c r="Q29" s="5">
        <v>2</v>
      </c>
      <c r="R29" s="5" t="s">
        <v>18</v>
      </c>
      <c r="S29" s="5" t="s">
        <v>18</v>
      </c>
      <c r="T29" s="5">
        <v>1</v>
      </c>
      <c r="U29" s="5">
        <v>1</v>
      </c>
      <c r="V29" s="5" t="s">
        <v>18</v>
      </c>
      <c r="W29" s="5">
        <v>3</v>
      </c>
      <c r="X29" s="5">
        <v>1</v>
      </c>
      <c r="Y29" s="5">
        <v>2</v>
      </c>
      <c r="Z29" s="5">
        <v>1</v>
      </c>
      <c r="AA29" s="22">
        <v>2</v>
      </c>
      <c r="AB29" s="5">
        <v>1</v>
      </c>
      <c r="AC29" s="5">
        <v>1</v>
      </c>
      <c r="AD29" s="5">
        <v>1</v>
      </c>
      <c r="AE29" s="5">
        <v>4</v>
      </c>
      <c r="AF29" s="5" t="s">
        <v>18</v>
      </c>
      <c r="AG29" s="5">
        <v>1</v>
      </c>
      <c r="AH29" s="101">
        <v>2</v>
      </c>
      <c r="AI29" s="213">
        <f>SUM(D29:AH34)</f>
        <v>78</v>
      </c>
      <c r="AK29" s="24"/>
      <c r="AL29" s="24"/>
      <c r="AM29" s="24"/>
      <c r="AO29" s="24"/>
      <c r="AP29" s="24"/>
      <c r="AQ29" s="24"/>
      <c r="CA29" s="8"/>
      <c r="CB29" s="8"/>
      <c r="CC29" s="8"/>
      <c r="CD29" s="8"/>
      <c r="CE29" s="8"/>
      <c r="CF29" s="8"/>
      <c r="CG29" s="8"/>
      <c r="CH29" s="8"/>
      <c r="CI29" s="8"/>
    </row>
    <row r="30" spans="1:87"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L30" s="24"/>
      <c r="AM30" s="24"/>
      <c r="AO30" s="24"/>
      <c r="AP30" s="24"/>
      <c r="AQ30" s="24"/>
      <c r="CA30" s="8"/>
      <c r="CB30" s="8"/>
      <c r="CC30" s="8"/>
      <c r="CD30" s="8"/>
      <c r="CE30" s="8"/>
      <c r="CF30" s="8"/>
      <c r="CG30" s="8"/>
      <c r="CH30" s="8"/>
      <c r="CI30" s="8"/>
    </row>
    <row r="31" spans="1:87"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t="s">
        <v>18</v>
      </c>
      <c r="W31" s="77">
        <v>1</v>
      </c>
      <c r="X31" s="77" t="s">
        <v>18</v>
      </c>
      <c r="Y31" s="77" t="s">
        <v>18</v>
      </c>
      <c r="Z31" s="77" t="s">
        <v>18</v>
      </c>
      <c r="AA31" s="77" t="s">
        <v>18</v>
      </c>
      <c r="AB31" s="77" t="s">
        <v>18</v>
      </c>
      <c r="AC31" s="77" t="s">
        <v>18</v>
      </c>
      <c r="AD31" s="77" t="s">
        <v>18</v>
      </c>
      <c r="AE31" s="77" t="s">
        <v>18</v>
      </c>
      <c r="AF31" s="77" t="s">
        <v>18</v>
      </c>
      <c r="AG31" s="77" t="s">
        <v>18</v>
      </c>
      <c r="AH31" s="105" t="s">
        <v>18</v>
      </c>
      <c r="AI31" s="213"/>
      <c r="AK31" s="24"/>
      <c r="AL31" s="24"/>
      <c r="AM31" s="24"/>
      <c r="AO31" s="24"/>
      <c r="AP31" s="24"/>
      <c r="AQ31" s="24"/>
      <c r="AR31" s="107"/>
      <c r="AS31" s="107"/>
      <c r="CA31" s="8"/>
      <c r="CB31" s="8"/>
      <c r="CC31" s="8"/>
      <c r="CD31" s="8"/>
      <c r="CE31" s="8"/>
      <c r="CF31" s="8"/>
      <c r="CG31" s="8"/>
      <c r="CH31" s="8"/>
      <c r="CI31" s="8"/>
    </row>
    <row r="32" spans="1:87" s="7" customFormat="1" ht="15" customHeight="1">
      <c r="A32" s="157" t="s">
        <v>35</v>
      </c>
      <c r="B32" s="103" t="s">
        <v>17</v>
      </c>
      <c r="C32" s="75"/>
      <c r="D32" s="104" t="s">
        <v>18</v>
      </c>
      <c r="E32" s="77" t="s">
        <v>18</v>
      </c>
      <c r="F32" s="77" t="s">
        <v>18</v>
      </c>
      <c r="G32" s="77" t="s">
        <v>18</v>
      </c>
      <c r="H32" s="77" t="s">
        <v>18</v>
      </c>
      <c r="I32" s="77">
        <v>1</v>
      </c>
      <c r="J32" s="77">
        <v>2</v>
      </c>
      <c r="K32" s="77" t="s">
        <v>18</v>
      </c>
      <c r="L32" s="77">
        <v>1</v>
      </c>
      <c r="M32" s="77" t="s">
        <v>18</v>
      </c>
      <c r="N32" s="77" t="s">
        <v>18</v>
      </c>
      <c r="O32" s="77" t="s">
        <v>18</v>
      </c>
      <c r="P32" s="77">
        <v>1</v>
      </c>
      <c r="Q32" s="77">
        <v>1</v>
      </c>
      <c r="R32" s="77" t="s">
        <v>18</v>
      </c>
      <c r="S32" s="77" t="s">
        <v>18</v>
      </c>
      <c r="T32" s="77" t="s">
        <v>18</v>
      </c>
      <c r="U32" s="77" t="s">
        <v>18</v>
      </c>
      <c r="V32" s="77" t="s">
        <v>18</v>
      </c>
      <c r="W32" s="77">
        <v>3</v>
      </c>
      <c r="X32" s="77" t="s">
        <v>18</v>
      </c>
      <c r="Y32" s="77" t="s">
        <v>18</v>
      </c>
      <c r="Z32" s="77" t="s">
        <v>18</v>
      </c>
      <c r="AA32" s="77" t="s">
        <v>18</v>
      </c>
      <c r="AB32" s="77">
        <v>1</v>
      </c>
      <c r="AC32" s="77">
        <v>1</v>
      </c>
      <c r="AD32" s="77" t="s">
        <v>18</v>
      </c>
      <c r="AE32" s="77" t="s">
        <v>18</v>
      </c>
      <c r="AF32" s="77" t="s">
        <v>18</v>
      </c>
      <c r="AG32" s="77">
        <v>1</v>
      </c>
      <c r="AH32" s="105">
        <v>1</v>
      </c>
      <c r="AI32" s="213"/>
      <c r="AK32" s="24"/>
      <c r="AL32" s="24"/>
      <c r="AM32" s="24"/>
      <c r="AN32" s="24"/>
      <c r="AO32" s="24"/>
      <c r="AP32" s="24"/>
      <c r="AQ32" s="24"/>
      <c r="AR32" s="107"/>
      <c r="AS32" s="107"/>
      <c r="CA32" s="8"/>
      <c r="CB32" s="8"/>
      <c r="CC32" s="8"/>
      <c r="CD32" s="8"/>
      <c r="CE32" s="8"/>
      <c r="CF32" s="8"/>
      <c r="CG32" s="8"/>
      <c r="CH32" s="8"/>
      <c r="CI32" s="8"/>
    </row>
    <row r="33" spans="1:87" s="7" customFormat="1" ht="15" customHeight="1">
      <c r="A33" s="157"/>
      <c r="B33" s="103" t="s">
        <v>19</v>
      </c>
      <c r="C33" s="75"/>
      <c r="D33" s="104" t="s">
        <v>18</v>
      </c>
      <c r="E33" s="77" t="s">
        <v>18</v>
      </c>
      <c r="F33" s="77">
        <v>1</v>
      </c>
      <c r="G33" s="77" t="s">
        <v>18</v>
      </c>
      <c r="H33" s="77">
        <v>1</v>
      </c>
      <c r="I33" s="77" t="s">
        <v>18</v>
      </c>
      <c r="J33" s="77" t="s">
        <v>18</v>
      </c>
      <c r="K33" s="77" t="s">
        <v>18</v>
      </c>
      <c r="L33" s="77" t="s">
        <v>18</v>
      </c>
      <c r="M33" s="77">
        <v>3</v>
      </c>
      <c r="N33" s="77" t="s">
        <v>18</v>
      </c>
      <c r="O33" s="77">
        <v>1</v>
      </c>
      <c r="P33" s="77" t="s">
        <v>18</v>
      </c>
      <c r="Q33" s="77" t="s">
        <v>18</v>
      </c>
      <c r="R33" s="77" t="s">
        <v>18</v>
      </c>
      <c r="S33" s="77" t="s">
        <v>18</v>
      </c>
      <c r="T33" s="77" t="s">
        <v>18</v>
      </c>
      <c r="U33" s="77">
        <v>1</v>
      </c>
      <c r="V33" s="77" t="s">
        <v>18</v>
      </c>
      <c r="W33" s="77">
        <v>1</v>
      </c>
      <c r="X33" s="77" t="s">
        <v>18</v>
      </c>
      <c r="Y33" s="77" t="s">
        <v>18</v>
      </c>
      <c r="Z33" s="77" t="s">
        <v>18</v>
      </c>
      <c r="AA33" s="77">
        <v>1</v>
      </c>
      <c r="AB33" s="77">
        <v>1</v>
      </c>
      <c r="AC33" s="77" t="s">
        <v>18</v>
      </c>
      <c r="AD33" s="77" t="s">
        <v>18</v>
      </c>
      <c r="AE33" s="77" t="s">
        <v>18</v>
      </c>
      <c r="AF33" s="77" t="s">
        <v>18</v>
      </c>
      <c r="AG33" s="77" t="s">
        <v>18</v>
      </c>
      <c r="AH33" s="105" t="s">
        <v>18</v>
      </c>
      <c r="AI33" s="213"/>
      <c r="AK33" s="24"/>
      <c r="AL33" s="24"/>
      <c r="AM33" s="24"/>
      <c r="AN33" s="24"/>
      <c r="AP33" s="24"/>
      <c r="AQ33" s="24"/>
      <c r="CA33" s="8"/>
      <c r="CB33" s="8"/>
      <c r="CC33" s="8"/>
      <c r="CD33" s="8"/>
      <c r="CE33" s="8"/>
      <c r="CF33" s="8"/>
      <c r="CG33" s="8"/>
      <c r="CH33" s="8"/>
      <c r="CI33" s="8"/>
    </row>
    <row r="34" spans="1:87" s="7" customFormat="1" ht="15" customHeight="1">
      <c r="A34" s="163"/>
      <c r="B34" s="117" t="s">
        <v>22</v>
      </c>
      <c r="C34" s="81"/>
      <c r="D34" s="118" t="s">
        <v>18</v>
      </c>
      <c r="E34" s="77" t="s">
        <v>18</v>
      </c>
      <c r="F34" s="77" t="s">
        <v>18</v>
      </c>
      <c r="G34" s="77" t="s">
        <v>18</v>
      </c>
      <c r="H34" s="77" t="s">
        <v>18</v>
      </c>
      <c r="I34" s="77">
        <v>1</v>
      </c>
      <c r="J34" s="77" t="s">
        <v>18</v>
      </c>
      <c r="K34" s="77" t="s">
        <v>18</v>
      </c>
      <c r="L34" s="77" t="s">
        <v>18</v>
      </c>
      <c r="M34" s="77">
        <v>1</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t="s">
        <v>18</v>
      </c>
      <c r="AE34" s="77" t="s">
        <v>18</v>
      </c>
      <c r="AF34" s="77" t="s">
        <v>18</v>
      </c>
      <c r="AG34" s="77" t="s">
        <v>18</v>
      </c>
      <c r="AH34" s="105" t="s">
        <v>18</v>
      </c>
      <c r="AI34" s="213"/>
      <c r="AK34" s="24"/>
      <c r="AL34" s="24"/>
      <c r="AM34" s="24"/>
      <c r="AN34" s="24"/>
      <c r="AP34" s="24"/>
      <c r="AQ34" s="24"/>
      <c r="CA34" s="8"/>
      <c r="CB34" s="8"/>
      <c r="CC34" s="8"/>
      <c r="CD34" s="8"/>
      <c r="CE34" s="8"/>
      <c r="CF34" s="8"/>
      <c r="CG34" s="8"/>
      <c r="CH34" s="8"/>
      <c r="CI34" s="8"/>
    </row>
    <row r="35" spans="1:87" s="7" customFormat="1" ht="15" customHeight="1">
      <c r="A35" s="156" t="s">
        <v>32</v>
      </c>
      <c r="B35" s="99" t="s">
        <v>9</v>
      </c>
      <c r="C35" s="100"/>
      <c r="D35" s="22" t="s">
        <v>18</v>
      </c>
      <c r="E35" s="5">
        <v>1</v>
      </c>
      <c r="F35" s="22" t="s">
        <v>18</v>
      </c>
      <c r="G35" s="5">
        <v>1</v>
      </c>
      <c r="H35" s="5">
        <v>3</v>
      </c>
      <c r="I35" s="5">
        <v>1</v>
      </c>
      <c r="J35" s="22" t="s">
        <v>18</v>
      </c>
      <c r="K35" s="5">
        <v>1</v>
      </c>
      <c r="L35" s="22" t="s">
        <v>18</v>
      </c>
      <c r="M35" s="22" t="s">
        <v>18</v>
      </c>
      <c r="N35" s="5">
        <v>2</v>
      </c>
      <c r="O35" s="5">
        <v>1</v>
      </c>
      <c r="P35" s="22" t="s">
        <v>18</v>
      </c>
      <c r="Q35" s="5">
        <v>1</v>
      </c>
      <c r="R35" s="22" t="s">
        <v>18</v>
      </c>
      <c r="S35" s="22" t="s">
        <v>18</v>
      </c>
      <c r="T35" s="5" t="s">
        <v>18</v>
      </c>
      <c r="U35" s="22" t="s">
        <v>18</v>
      </c>
      <c r="V35" s="5">
        <v>1</v>
      </c>
      <c r="W35" s="22" t="s">
        <v>18</v>
      </c>
      <c r="X35" s="5">
        <v>2</v>
      </c>
      <c r="Y35" s="5" t="s">
        <v>18</v>
      </c>
      <c r="Z35" s="5">
        <v>1</v>
      </c>
      <c r="AA35" s="5" t="s">
        <v>18</v>
      </c>
      <c r="AB35" s="5">
        <v>1</v>
      </c>
      <c r="AC35" s="5" t="s">
        <v>18</v>
      </c>
      <c r="AD35" s="5">
        <v>1</v>
      </c>
      <c r="AE35" s="5" t="s">
        <v>18</v>
      </c>
      <c r="AF35" s="5">
        <v>1</v>
      </c>
      <c r="AG35" s="5" t="s">
        <v>18</v>
      </c>
      <c r="AH35" s="101" t="s">
        <v>18</v>
      </c>
      <c r="AI35" s="213">
        <f>SUM(D35:AH40)</f>
        <v>60</v>
      </c>
      <c r="AK35" s="24"/>
      <c r="AL35" s="71"/>
      <c r="AM35" s="170"/>
      <c r="AN35" s="171"/>
      <c r="AO35" s="171"/>
      <c r="AP35" s="24"/>
      <c r="BY35" s="8"/>
      <c r="BZ35" s="8"/>
      <c r="CA35" s="8"/>
      <c r="CB35" s="8"/>
      <c r="CC35" s="8"/>
      <c r="CD35" s="8"/>
      <c r="CE35" s="8"/>
      <c r="CF35" s="8"/>
      <c r="CG35" s="8"/>
      <c r="CH35" s="8"/>
      <c r="CI35" s="8"/>
    </row>
    <row r="36" spans="1:87" s="7" customFormat="1" ht="15" customHeight="1">
      <c r="A36" s="157" t="s">
        <v>33</v>
      </c>
      <c r="B36" s="103" t="s">
        <v>15</v>
      </c>
      <c r="C36" s="75"/>
      <c r="D36" s="104" t="s">
        <v>18</v>
      </c>
      <c r="E36" s="77" t="s">
        <v>18</v>
      </c>
      <c r="F36" s="77">
        <v>1</v>
      </c>
      <c r="G36" s="77" t="s">
        <v>18</v>
      </c>
      <c r="H36" s="77">
        <v>1</v>
      </c>
      <c r="I36" s="77">
        <v>2</v>
      </c>
      <c r="J36" s="77" t="s">
        <v>18</v>
      </c>
      <c r="K36" s="77">
        <v>3</v>
      </c>
      <c r="L36" s="77" t="s">
        <v>18</v>
      </c>
      <c r="M36" s="77" t="s">
        <v>18</v>
      </c>
      <c r="N36" s="77" t="s">
        <v>18</v>
      </c>
      <c r="O36" s="77">
        <v>2</v>
      </c>
      <c r="P36" s="77" t="s">
        <v>18</v>
      </c>
      <c r="Q36" s="77" t="s">
        <v>18</v>
      </c>
      <c r="R36" s="77" t="s">
        <v>18</v>
      </c>
      <c r="S36" s="77" t="s">
        <v>18</v>
      </c>
      <c r="T36" s="77">
        <v>1</v>
      </c>
      <c r="U36" s="77" t="s">
        <v>18</v>
      </c>
      <c r="V36" s="77">
        <v>1</v>
      </c>
      <c r="W36" s="77" t="s">
        <v>18</v>
      </c>
      <c r="X36" s="77" t="s">
        <v>18</v>
      </c>
      <c r="Y36" s="77" t="s">
        <v>18</v>
      </c>
      <c r="Z36" s="77" t="s">
        <v>18</v>
      </c>
      <c r="AA36" s="77" t="s">
        <v>18</v>
      </c>
      <c r="AB36" s="77" t="s">
        <v>18</v>
      </c>
      <c r="AC36" s="77" t="s">
        <v>18</v>
      </c>
      <c r="AD36" s="77" t="s">
        <v>18</v>
      </c>
      <c r="AE36" s="77" t="s">
        <v>18</v>
      </c>
      <c r="AF36" s="77" t="s">
        <v>18</v>
      </c>
      <c r="AG36" s="77" t="s">
        <v>18</v>
      </c>
      <c r="AH36" s="105">
        <v>3</v>
      </c>
      <c r="AI36" s="213"/>
      <c r="AK36" s="170"/>
      <c r="AL36" s="71"/>
      <c r="AM36" s="170"/>
      <c r="AN36" s="171"/>
      <c r="AO36" s="171"/>
      <c r="AP36" s="24"/>
      <c r="BY36" s="8"/>
      <c r="BZ36" s="8"/>
      <c r="CA36" s="8"/>
      <c r="CB36" s="8"/>
      <c r="CC36" s="8"/>
      <c r="CD36" s="8"/>
      <c r="CE36" s="8"/>
      <c r="CF36" s="8"/>
      <c r="CG36" s="8"/>
      <c r="CH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3"/>
      <c r="AK37" s="172"/>
      <c r="AL37" s="71"/>
      <c r="AM37" s="172"/>
      <c r="AN37" s="171"/>
      <c r="AO37" s="171"/>
      <c r="AP37" s="24"/>
      <c r="BY37" s="8"/>
      <c r="BZ37" s="8"/>
      <c r="CA37" s="8"/>
      <c r="CB37" s="8"/>
      <c r="CC37" s="8"/>
      <c r="CD37" s="8"/>
      <c r="CE37" s="8"/>
      <c r="CF37" s="8"/>
      <c r="CG37" s="8"/>
      <c r="CH37" s="8"/>
      <c r="CI37" s="8"/>
    </row>
    <row r="38" spans="1:87" s="7" customFormat="1" ht="15" customHeight="1">
      <c r="A38" s="157" t="s">
        <v>37</v>
      </c>
      <c r="B38" s="103" t="s">
        <v>17</v>
      </c>
      <c r="C38" s="75"/>
      <c r="D38" s="104" t="s">
        <v>18</v>
      </c>
      <c r="E38" s="77" t="s">
        <v>18</v>
      </c>
      <c r="F38" s="77" t="s">
        <v>18</v>
      </c>
      <c r="G38" s="77" t="s">
        <v>18</v>
      </c>
      <c r="H38" s="77" t="s">
        <v>18</v>
      </c>
      <c r="I38" s="77">
        <v>1</v>
      </c>
      <c r="J38" s="77" t="s">
        <v>18</v>
      </c>
      <c r="K38" s="77" t="s">
        <v>18</v>
      </c>
      <c r="L38" s="77" t="s">
        <v>18</v>
      </c>
      <c r="M38" s="77" t="s">
        <v>18</v>
      </c>
      <c r="N38" s="77" t="s">
        <v>18</v>
      </c>
      <c r="O38" s="77" t="s">
        <v>18</v>
      </c>
      <c r="P38" s="77" t="s">
        <v>18</v>
      </c>
      <c r="Q38" s="77" t="s">
        <v>18</v>
      </c>
      <c r="R38" s="77" t="s">
        <v>18</v>
      </c>
      <c r="S38" s="77" t="s">
        <v>18</v>
      </c>
      <c r="T38" s="77" t="s">
        <v>18</v>
      </c>
      <c r="U38" s="77" t="s">
        <v>18</v>
      </c>
      <c r="V38" s="77" t="s">
        <v>18</v>
      </c>
      <c r="W38" s="77" t="s">
        <v>18</v>
      </c>
      <c r="X38" s="77" t="s">
        <v>18</v>
      </c>
      <c r="Y38" s="77" t="s">
        <v>18</v>
      </c>
      <c r="Z38" s="77" t="s">
        <v>18</v>
      </c>
      <c r="AA38" s="77" t="s">
        <v>18</v>
      </c>
      <c r="AB38" s="77">
        <v>1</v>
      </c>
      <c r="AC38" s="77">
        <v>1</v>
      </c>
      <c r="AD38" s="77" t="s">
        <v>18</v>
      </c>
      <c r="AE38" s="77" t="s">
        <v>18</v>
      </c>
      <c r="AF38" s="77" t="s">
        <v>18</v>
      </c>
      <c r="AG38" s="77">
        <v>1</v>
      </c>
      <c r="AH38" s="105">
        <v>1</v>
      </c>
      <c r="AI38" s="213"/>
      <c r="AK38" s="171"/>
      <c r="AL38" s="24"/>
      <c r="AM38" s="171"/>
      <c r="AP38" s="24"/>
      <c r="BY38" s="8"/>
      <c r="BZ38" s="8"/>
      <c r="CA38" s="8"/>
      <c r="CB38" s="8"/>
      <c r="CC38" s="8"/>
      <c r="CD38" s="8"/>
      <c r="CE38" s="8"/>
      <c r="CF38" s="8"/>
      <c r="CG38" s="8"/>
      <c r="CH38" s="8"/>
      <c r="CI38" s="8"/>
    </row>
    <row r="39" spans="1:87" s="7" customFormat="1" ht="15" customHeight="1">
      <c r="A39" s="157"/>
      <c r="B39" s="103" t="s">
        <v>19</v>
      </c>
      <c r="C39" s="75"/>
      <c r="D39" s="104">
        <v>1</v>
      </c>
      <c r="E39" s="77" t="s">
        <v>18</v>
      </c>
      <c r="F39" s="77">
        <v>1</v>
      </c>
      <c r="G39" s="77" t="s">
        <v>18</v>
      </c>
      <c r="H39" s="77">
        <v>1</v>
      </c>
      <c r="I39" s="77" t="s">
        <v>18</v>
      </c>
      <c r="J39" s="77">
        <v>1</v>
      </c>
      <c r="K39" s="77" t="s">
        <v>18</v>
      </c>
      <c r="L39" s="77" t="s">
        <v>18</v>
      </c>
      <c r="M39" s="77" t="s">
        <v>18</v>
      </c>
      <c r="N39" s="77">
        <v>1</v>
      </c>
      <c r="O39" s="77" t="s">
        <v>18</v>
      </c>
      <c r="P39" s="77">
        <v>1</v>
      </c>
      <c r="Q39" s="77">
        <v>2</v>
      </c>
      <c r="R39" s="77">
        <v>1</v>
      </c>
      <c r="S39" s="77" t="s">
        <v>18</v>
      </c>
      <c r="T39" s="77">
        <v>3</v>
      </c>
      <c r="U39" s="77">
        <v>1</v>
      </c>
      <c r="V39" s="77" t="s">
        <v>18</v>
      </c>
      <c r="W39" s="77" t="s">
        <v>18</v>
      </c>
      <c r="X39" s="77">
        <v>1</v>
      </c>
      <c r="Y39" s="77" t="s">
        <v>18</v>
      </c>
      <c r="Z39" s="77" t="s">
        <v>18</v>
      </c>
      <c r="AA39" s="77">
        <v>1</v>
      </c>
      <c r="AB39" s="77">
        <v>1</v>
      </c>
      <c r="AC39" s="77">
        <v>2</v>
      </c>
      <c r="AD39" s="77" t="s">
        <v>18</v>
      </c>
      <c r="AE39" s="77">
        <v>2</v>
      </c>
      <c r="AF39" s="77" t="s">
        <v>18</v>
      </c>
      <c r="AG39" s="77" t="s">
        <v>18</v>
      </c>
      <c r="AH39" s="105" t="s">
        <v>18</v>
      </c>
      <c r="AI39" s="213"/>
      <c r="AK39" s="171"/>
      <c r="AL39" s="24"/>
      <c r="AM39" s="171"/>
      <c r="AP39" s="24"/>
      <c r="BY39" s="8"/>
      <c r="BZ39" s="8"/>
      <c r="CA39" s="8"/>
      <c r="CB39" s="8"/>
      <c r="CC39" s="8"/>
      <c r="CD39" s="8"/>
      <c r="CE39" s="8"/>
      <c r="CF39" s="8"/>
      <c r="CG39" s="8"/>
      <c r="CH39" s="8"/>
      <c r="CI39" s="8"/>
    </row>
    <row r="40" spans="1:87" s="7" customFormat="1" ht="15" customHeight="1">
      <c r="A40" s="163"/>
      <c r="B40" s="117" t="s">
        <v>22</v>
      </c>
      <c r="C40" s="81"/>
      <c r="D40" s="118" t="s">
        <v>18</v>
      </c>
      <c r="E40" s="77">
        <v>1</v>
      </c>
      <c r="F40" s="77" t="s">
        <v>18</v>
      </c>
      <c r="G40" s="77" t="s">
        <v>18</v>
      </c>
      <c r="H40" s="77" t="s">
        <v>18</v>
      </c>
      <c r="I40" s="77" t="s">
        <v>18</v>
      </c>
      <c r="J40" s="77">
        <v>1</v>
      </c>
      <c r="K40" s="77" t="s">
        <v>18</v>
      </c>
      <c r="L40" s="77" t="s">
        <v>18</v>
      </c>
      <c r="M40" s="77">
        <v>1</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105" t="s">
        <v>18</v>
      </c>
      <c r="AI40" s="213"/>
      <c r="AK40" s="171"/>
      <c r="AL40" s="24"/>
      <c r="AM40" s="171"/>
      <c r="AP40" s="24"/>
      <c r="BY40" s="8"/>
      <c r="BZ40" s="8"/>
      <c r="CA40" s="8"/>
      <c r="CB40" s="8"/>
      <c r="CC40" s="8"/>
      <c r="CD40" s="8"/>
      <c r="CE40" s="8"/>
      <c r="CF40" s="8"/>
      <c r="CG40" s="8"/>
      <c r="CH40" s="8"/>
      <c r="CI40" s="8"/>
    </row>
    <row r="41" spans="1:87" s="7" customFormat="1" ht="15" customHeight="1">
      <c r="A41" s="156" t="s">
        <v>32</v>
      </c>
      <c r="B41" s="99" t="s">
        <v>9</v>
      </c>
      <c r="C41" s="100"/>
      <c r="D41" s="22">
        <v>7</v>
      </c>
      <c r="E41" s="5">
        <v>12</v>
      </c>
      <c r="F41" s="5">
        <v>9</v>
      </c>
      <c r="G41" s="5">
        <v>8</v>
      </c>
      <c r="H41" s="5">
        <v>10</v>
      </c>
      <c r="I41" s="5">
        <v>15</v>
      </c>
      <c r="J41" s="5">
        <v>13</v>
      </c>
      <c r="K41" s="5">
        <v>6</v>
      </c>
      <c r="L41" s="5">
        <v>9</v>
      </c>
      <c r="M41" s="5">
        <v>6</v>
      </c>
      <c r="N41" s="5">
        <v>5</v>
      </c>
      <c r="O41" s="5">
        <v>3</v>
      </c>
      <c r="P41" s="5">
        <v>18</v>
      </c>
      <c r="Q41" s="5">
        <v>8</v>
      </c>
      <c r="R41" s="5">
        <v>6</v>
      </c>
      <c r="S41" s="5">
        <v>7</v>
      </c>
      <c r="T41" s="5">
        <v>1</v>
      </c>
      <c r="U41" s="5">
        <v>3</v>
      </c>
      <c r="V41" s="5">
        <v>9</v>
      </c>
      <c r="W41" s="5">
        <v>5</v>
      </c>
      <c r="X41" s="5">
        <v>5</v>
      </c>
      <c r="Y41" s="5">
        <v>7</v>
      </c>
      <c r="Z41" s="5">
        <v>8</v>
      </c>
      <c r="AA41" s="5">
        <v>6</v>
      </c>
      <c r="AB41" s="5">
        <v>2</v>
      </c>
      <c r="AC41" s="5">
        <v>2</v>
      </c>
      <c r="AD41" s="5">
        <v>9</v>
      </c>
      <c r="AE41" s="5">
        <v>7</v>
      </c>
      <c r="AF41" s="5">
        <v>12</v>
      </c>
      <c r="AG41" s="5">
        <v>5</v>
      </c>
      <c r="AH41" s="101">
        <v>7</v>
      </c>
      <c r="AI41" s="213">
        <f>SUM(D41:AH46)</f>
        <v>393</v>
      </c>
      <c r="AL41" s="24"/>
      <c r="BY41" s="8"/>
      <c r="BZ41" s="8"/>
      <c r="CA41" s="8"/>
      <c r="CB41" s="8"/>
      <c r="CC41" s="8"/>
      <c r="CD41" s="8"/>
      <c r="CE41" s="8"/>
      <c r="CF41" s="8"/>
      <c r="CG41" s="8"/>
      <c r="CH41" s="8"/>
      <c r="CI41" s="8"/>
    </row>
    <row r="42" spans="1:87"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v>5</v>
      </c>
      <c r="P42" s="77">
        <v>2</v>
      </c>
      <c r="Q42" s="77">
        <v>1</v>
      </c>
      <c r="R42" s="77">
        <v>1</v>
      </c>
      <c r="S42" s="77">
        <v>1</v>
      </c>
      <c r="T42" s="77" t="s">
        <v>18</v>
      </c>
      <c r="U42" s="77" t="s">
        <v>18</v>
      </c>
      <c r="V42" s="77" t="s">
        <v>18</v>
      </c>
      <c r="W42" s="77" t="s">
        <v>18</v>
      </c>
      <c r="X42" s="77" t="s">
        <v>18</v>
      </c>
      <c r="Y42" s="77" t="s">
        <v>18</v>
      </c>
      <c r="Z42" s="77" t="s">
        <v>18</v>
      </c>
      <c r="AA42" s="77" t="s">
        <v>18</v>
      </c>
      <c r="AB42" s="77" t="s">
        <v>18</v>
      </c>
      <c r="AC42" s="77" t="s">
        <v>18</v>
      </c>
      <c r="AD42" s="77" t="s">
        <v>18</v>
      </c>
      <c r="AE42" s="77" t="s">
        <v>18</v>
      </c>
      <c r="AF42" s="77" t="s">
        <v>18</v>
      </c>
      <c r="AG42" s="77">
        <v>1</v>
      </c>
      <c r="AH42" s="105" t="s">
        <v>18</v>
      </c>
      <c r="AI42" s="213"/>
      <c r="BY42" s="8"/>
      <c r="BZ42" s="8"/>
      <c r="CA42" s="8"/>
      <c r="CB42" s="8"/>
      <c r="CC42" s="8"/>
      <c r="CD42" s="8"/>
      <c r="CE42" s="8"/>
      <c r="CF42" s="8"/>
      <c r="CG42" s="8"/>
      <c r="CH42" s="8"/>
      <c r="CI42" s="8"/>
    </row>
    <row r="43" spans="1:87" s="7" customFormat="1" ht="15" customHeight="1">
      <c r="A43" s="157" t="s">
        <v>39</v>
      </c>
      <c r="B43" s="103" t="s">
        <v>14</v>
      </c>
      <c r="C43" s="75"/>
      <c r="D43" s="104">
        <v>1</v>
      </c>
      <c r="E43" s="77" t="s">
        <v>18</v>
      </c>
      <c r="F43" s="77" t="s">
        <v>18</v>
      </c>
      <c r="G43" s="77" t="s">
        <v>18</v>
      </c>
      <c r="H43" s="77" t="s">
        <v>18</v>
      </c>
      <c r="I43" s="77" t="s">
        <v>18</v>
      </c>
      <c r="J43" s="77">
        <v>1</v>
      </c>
      <c r="K43" s="77" t="s">
        <v>18</v>
      </c>
      <c r="L43" s="77" t="s">
        <v>18</v>
      </c>
      <c r="M43" s="77">
        <v>3</v>
      </c>
      <c r="N43" s="77" t="s">
        <v>18</v>
      </c>
      <c r="O43" s="77" t="s">
        <v>18</v>
      </c>
      <c r="P43" s="77" t="s">
        <v>18</v>
      </c>
      <c r="Q43" s="77" t="s">
        <v>18</v>
      </c>
      <c r="R43" s="77" t="s">
        <v>18</v>
      </c>
      <c r="S43" s="77" t="s">
        <v>18</v>
      </c>
      <c r="T43" s="77" t="s">
        <v>18</v>
      </c>
      <c r="U43" s="104">
        <v>1</v>
      </c>
      <c r="V43" s="104">
        <v>1</v>
      </c>
      <c r="W43" s="77" t="s">
        <v>18</v>
      </c>
      <c r="X43" s="77" t="s">
        <v>18</v>
      </c>
      <c r="Y43" s="77" t="s">
        <v>18</v>
      </c>
      <c r="Z43" s="104">
        <v>1</v>
      </c>
      <c r="AA43" s="77" t="s">
        <v>18</v>
      </c>
      <c r="AB43" s="77" t="s">
        <v>18</v>
      </c>
      <c r="AC43" s="104">
        <v>1</v>
      </c>
      <c r="AD43" s="77" t="s">
        <v>18</v>
      </c>
      <c r="AE43" s="77" t="s">
        <v>18</v>
      </c>
      <c r="AF43" s="77" t="s">
        <v>18</v>
      </c>
      <c r="AG43" s="104">
        <v>1</v>
      </c>
      <c r="AH43" s="105" t="s">
        <v>18</v>
      </c>
      <c r="AI43" s="213"/>
      <c r="BY43" s="8"/>
      <c r="BZ43" s="8"/>
      <c r="CA43" s="8"/>
      <c r="CB43" s="8"/>
      <c r="CC43" s="8"/>
      <c r="CD43" s="8"/>
      <c r="CE43" s="8"/>
      <c r="CF43" s="8"/>
      <c r="CG43" s="8"/>
      <c r="CH43" s="8"/>
      <c r="CI43" s="8"/>
    </row>
    <row r="44" spans="1:87" s="7" customFormat="1" ht="15" customHeight="1">
      <c r="A44" s="157" t="s">
        <v>40</v>
      </c>
      <c r="B44" s="103" t="s">
        <v>17</v>
      </c>
      <c r="C44" s="75"/>
      <c r="D44" s="104" t="s">
        <v>18</v>
      </c>
      <c r="E44" s="77" t="s">
        <v>18</v>
      </c>
      <c r="F44" s="77" t="s">
        <v>18</v>
      </c>
      <c r="G44" s="77">
        <v>1</v>
      </c>
      <c r="H44" s="77">
        <v>1</v>
      </c>
      <c r="I44" s="77">
        <v>3</v>
      </c>
      <c r="J44" s="77" t="s">
        <v>18</v>
      </c>
      <c r="K44" s="77">
        <v>4</v>
      </c>
      <c r="L44" s="77">
        <v>4</v>
      </c>
      <c r="M44" s="77" t="s">
        <v>18</v>
      </c>
      <c r="N44" s="77" t="s">
        <v>18</v>
      </c>
      <c r="O44" s="77">
        <v>1</v>
      </c>
      <c r="P44" s="77">
        <v>1</v>
      </c>
      <c r="Q44" s="77" t="s">
        <v>18</v>
      </c>
      <c r="R44" s="77">
        <v>3</v>
      </c>
      <c r="S44" s="77" t="s">
        <v>18</v>
      </c>
      <c r="T44" s="77" t="s">
        <v>18</v>
      </c>
      <c r="U44" s="77" t="s">
        <v>18</v>
      </c>
      <c r="V44" s="77" t="s">
        <v>18</v>
      </c>
      <c r="W44" s="104">
        <v>2</v>
      </c>
      <c r="X44" s="77" t="s">
        <v>18</v>
      </c>
      <c r="Y44" s="104">
        <v>2</v>
      </c>
      <c r="Z44" s="104">
        <v>1</v>
      </c>
      <c r="AA44" s="77" t="s">
        <v>18</v>
      </c>
      <c r="AB44" s="77">
        <v>2</v>
      </c>
      <c r="AC44" s="104">
        <v>1</v>
      </c>
      <c r="AD44" s="104">
        <v>2</v>
      </c>
      <c r="AE44" s="77" t="s">
        <v>18</v>
      </c>
      <c r="AF44" s="77" t="s">
        <v>18</v>
      </c>
      <c r="AG44" s="77" t="s">
        <v>18</v>
      </c>
      <c r="AH44" s="105">
        <v>1</v>
      </c>
      <c r="AI44" s="213"/>
      <c r="BY44" s="8"/>
      <c r="BZ44" s="8"/>
      <c r="CA44" s="8"/>
      <c r="CB44" s="8"/>
      <c r="CC44" s="8"/>
      <c r="CD44" s="8"/>
      <c r="CE44" s="8"/>
      <c r="CF44" s="8"/>
      <c r="CG44" s="8"/>
      <c r="CH44" s="8"/>
      <c r="CI44" s="8"/>
    </row>
    <row r="45" spans="1:87" s="7" customFormat="1" ht="15" customHeight="1">
      <c r="A45" s="157"/>
      <c r="B45" s="103" t="s">
        <v>19</v>
      </c>
      <c r="C45" s="75"/>
      <c r="D45" s="104">
        <v>5</v>
      </c>
      <c r="E45" s="77">
        <v>5</v>
      </c>
      <c r="F45" s="77">
        <v>3</v>
      </c>
      <c r="G45" s="77">
        <v>2</v>
      </c>
      <c r="H45" s="77">
        <v>3</v>
      </c>
      <c r="I45" s="104">
        <v>5</v>
      </c>
      <c r="J45" s="104">
        <v>2</v>
      </c>
      <c r="K45" s="77">
        <v>4</v>
      </c>
      <c r="L45" s="77">
        <v>2</v>
      </c>
      <c r="M45" s="77">
        <v>4</v>
      </c>
      <c r="N45" s="77">
        <v>1</v>
      </c>
      <c r="O45" s="77">
        <v>2</v>
      </c>
      <c r="P45" s="77">
        <v>6</v>
      </c>
      <c r="Q45" s="77" t="s">
        <v>18</v>
      </c>
      <c r="R45" s="77">
        <v>9</v>
      </c>
      <c r="S45" s="77">
        <v>1</v>
      </c>
      <c r="T45" s="77">
        <v>2</v>
      </c>
      <c r="U45" s="104">
        <v>5</v>
      </c>
      <c r="V45" s="104">
        <v>1</v>
      </c>
      <c r="W45" s="77">
        <v>2</v>
      </c>
      <c r="X45" s="77">
        <v>2</v>
      </c>
      <c r="Y45" s="77">
        <v>3</v>
      </c>
      <c r="Z45" s="77">
        <v>7</v>
      </c>
      <c r="AA45" s="77">
        <v>4</v>
      </c>
      <c r="AB45" s="104">
        <v>1</v>
      </c>
      <c r="AC45" s="104">
        <v>1</v>
      </c>
      <c r="AD45" s="104">
        <v>1</v>
      </c>
      <c r="AE45" s="77">
        <v>2</v>
      </c>
      <c r="AF45" s="77">
        <v>6</v>
      </c>
      <c r="AG45" s="77">
        <v>5</v>
      </c>
      <c r="AH45" s="105">
        <v>2</v>
      </c>
      <c r="AI45" s="213"/>
      <c r="BY45" s="8"/>
      <c r="BZ45" s="8"/>
      <c r="CA45" s="8"/>
      <c r="CB45" s="8"/>
      <c r="CC45" s="8"/>
      <c r="CD45" s="8"/>
      <c r="CE45" s="8"/>
      <c r="CF45" s="8"/>
      <c r="CG45" s="8"/>
      <c r="CH45" s="8"/>
      <c r="CI45" s="8"/>
    </row>
    <row r="46" spans="1:87" s="7" customFormat="1" ht="15" customHeight="1">
      <c r="A46" s="163"/>
      <c r="B46" s="86" t="s">
        <v>22</v>
      </c>
      <c r="C46" s="119"/>
      <c r="D46" s="118" t="s">
        <v>18</v>
      </c>
      <c r="E46" s="77" t="s">
        <v>18</v>
      </c>
      <c r="F46" s="77" t="s">
        <v>18</v>
      </c>
      <c r="G46" s="77" t="s">
        <v>18</v>
      </c>
      <c r="H46" s="77" t="s">
        <v>18</v>
      </c>
      <c r="I46" s="77">
        <v>1</v>
      </c>
      <c r="J46" s="77" t="s">
        <v>18</v>
      </c>
      <c r="K46" s="77" t="s">
        <v>18</v>
      </c>
      <c r="L46" s="77" t="s">
        <v>18</v>
      </c>
      <c r="M46" s="77">
        <v>1</v>
      </c>
      <c r="N46" s="77">
        <v>3</v>
      </c>
      <c r="O46" s="77">
        <v>1</v>
      </c>
      <c r="P46" s="77">
        <v>1</v>
      </c>
      <c r="Q46" s="77">
        <v>1</v>
      </c>
      <c r="R46" s="104" t="s">
        <v>18</v>
      </c>
      <c r="S46" s="77" t="s">
        <v>18</v>
      </c>
      <c r="T46" s="77" t="s">
        <v>18</v>
      </c>
      <c r="U46" s="77" t="s">
        <v>18</v>
      </c>
      <c r="V46" s="77">
        <v>1</v>
      </c>
      <c r="W46" s="104" t="s">
        <v>18</v>
      </c>
      <c r="X46" s="77">
        <v>1</v>
      </c>
      <c r="Y46" s="104" t="s">
        <v>18</v>
      </c>
      <c r="Z46" s="104">
        <v>1</v>
      </c>
      <c r="AA46" s="77" t="s">
        <v>18</v>
      </c>
      <c r="AB46" s="77" t="s">
        <v>18</v>
      </c>
      <c r="AC46" s="104">
        <v>4</v>
      </c>
      <c r="AD46" s="77" t="s">
        <v>18</v>
      </c>
      <c r="AE46" s="104" t="s">
        <v>18</v>
      </c>
      <c r="AF46" s="77" t="s">
        <v>18</v>
      </c>
      <c r="AG46" s="104" t="s">
        <v>18</v>
      </c>
      <c r="AH46" s="105" t="s">
        <v>18</v>
      </c>
      <c r="AI46" s="213"/>
      <c r="BY46" s="8"/>
      <c r="BZ46" s="8"/>
      <c r="CA46" s="8"/>
      <c r="CB46" s="8"/>
      <c r="CC46" s="8"/>
      <c r="CD46" s="8"/>
      <c r="CE46" s="8"/>
      <c r="CF46" s="8"/>
      <c r="CG46" s="8"/>
      <c r="CH46" s="8"/>
      <c r="CI46" s="8"/>
    </row>
    <row r="47" spans="1:87" s="7" customFormat="1" ht="15" customHeight="1">
      <c r="A47" s="121" t="s">
        <v>32</v>
      </c>
      <c r="B47" s="122" t="s">
        <v>41</v>
      </c>
      <c r="C47" s="100" t="s">
        <v>14</v>
      </c>
      <c r="D47" s="22" t="s">
        <v>18</v>
      </c>
      <c r="E47" s="5" t="s">
        <v>18</v>
      </c>
      <c r="F47" s="5">
        <v>3</v>
      </c>
      <c r="G47" s="5" t="s">
        <v>18</v>
      </c>
      <c r="H47" s="5" t="s">
        <v>18</v>
      </c>
      <c r="I47" s="5">
        <v>2</v>
      </c>
      <c r="J47" s="5">
        <v>1</v>
      </c>
      <c r="K47" s="5">
        <v>2</v>
      </c>
      <c r="L47" s="5">
        <v>1</v>
      </c>
      <c r="M47" s="5" t="s">
        <v>18</v>
      </c>
      <c r="N47" s="5">
        <v>2</v>
      </c>
      <c r="O47" s="5" t="s">
        <v>18</v>
      </c>
      <c r="P47" s="5">
        <v>2</v>
      </c>
      <c r="Q47" s="5">
        <v>1</v>
      </c>
      <c r="R47" s="5" t="s">
        <v>18</v>
      </c>
      <c r="S47" s="5">
        <v>1</v>
      </c>
      <c r="T47" s="5">
        <v>1</v>
      </c>
      <c r="U47" s="5">
        <v>1</v>
      </c>
      <c r="V47" s="5">
        <v>1</v>
      </c>
      <c r="W47" s="5">
        <v>1</v>
      </c>
      <c r="X47" s="5">
        <v>1</v>
      </c>
      <c r="Y47" s="5" t="s">
        <v>18</v>
      </c>
      <c r="Z47" s="5">
        <v>2</v>
      </c>
      <c r="AA47" s="5">
        <v>1</v>
      </c>
      <c r="AB47" s="5" t="s">
        <v>18</v>
      </c>
      <c r="AC47" s="5">
        <v>2</v>
      </c>
      <c r="AD47" s="5">
        <v>1</v>
      </c>
      <c r="AE47" s="5">
        <v>1</v>
      </c>
      <c r="AF47" s="5" t="s">
        <v>18</v>
      </c>
      <c r="AG47" s="5">
        <v>1</v>
      </c>
      <c r="AH47" s="131" t="s">
        <v>18</v>
      </c>
      <c r="AI47" s="223">
        <f>SUM(D47:AH50)</f>
        <v>103</v>
      </c>
      <c r="BY47" s="8"/>
      <c r="BZ47" s="8"/>
      <c r="CA47" s="8"/>
      <c r="CB47" s="8"/>
      <c r="CC47" s="8"/>
      <c r="CD47" s="8"/>
      <c r="CE47" s="8"/>
      <c r="CF47" s="8"/>
      <c r="CG47" s="8"/>
      <c r="CH47" s="8"/>
      <c r="CI47" s="8"/>
    </row>
    <row r="48" spans="1:87" s="7" customFormat="1" ht="15" customHeight="1">
      <c r="A48" s="121" t="s">
        <v>43</v>
      </c>
      <c r="B48" s="123"/>
      <c r="C48" s="124" t="s">
        <v>19</v>
      </c>
      <c r="D48" s="125" t="s">
        <v>18</v>
      </c>
      <c r="E48" s="126" t="s">
        <v>18</v>
      </c>
      <c r="F48" s="126" t="s">
        <v>18</v>
      </c>
      <c r="G48" s="126" t="s">
        <v>18</v>
      </c>
      <c r="H48" s="126" t="s">
        <v>18</v>
      </c>
      <c r="I48" s="126" t="s">
        <v>18</v>
      </c>
      <c r="J48" s="126">
        <v>1</v>
      </c>
      <c r="K48" s="126">
        <v>1</v>
      </c>
      <c r="L48" s="126" t="s">
        <v>18</v>
      </c>
      <c r="M48" s="126">
        <v>1</v>
      </c>
      <c r="N48" s="126">
        <v>1</v>
      </c>
      <c r="O48" s="126" t="s">
        <v>18</v>
      </c>
      <c r="P48" s="126">
        <v>1</v>
      </c>
      <c r="Q48" s="126" t="s">
        <v>18</v>
      </c>
      <c r="R48" s="126" t="s">
        <v>18</v>
      </c>
      <c r="S48" s="126" t="s">
        <v>18</v>
      </c>
      <c r="T48" s="126">
        <v>1</v>
      </c>
      <c r="U48" s="126" t="s">
        <v>18</v>
      </c>
      <c r="V48" s="126" t="s">
        <v>18</v>
      </c>
      <c r="W48" s="126">
        <v>1</v>
      </c>
      <c r="X48" s="126" t="s">
        <v>18</v>
      </c>
      <c r="Y48" s="126">
        <v>1</v>
      </c>
      <c r="Z48" s="126" t="s">
        <v>18</v>
      </c>
      <c r="AA48" s="126" t="s">
        <v>18</v>
      </c>
      <c r="AB48" s="126" t="s">
        <v>18</v>
      </c>
      <c r="AC48" s="126" t="s">
        <v>18</v>
      </c>
      <c r="AD48" s="126">
        <v>1</v>
      </c>
      <c r="AE48" s="126">
        <v>1</v>
      </c>
      <c r="AF48" s="126" t="s">
        <v>18</v>
      </c>
      <c r="AG48" s="126" t="s">
        <v>18</v>
      </c>
      <c r="AH48" s="132" t="s">
        <v>18</v>
      </c>
      <c r="AI48" s="223"/>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118">
        <v>2</v>
      </c>
      <c r="J49" s="27" t="s">
        <v>18</v>
      </c>
      <c r="K49" s="118" t="s">
        <v>18</v>
      </c>
      <c r="L49" s="118" t="s">
        <v>18</v>
      </c>
      <c r="M49" s="118" t="s">
        <v>18</v>
      </c>
      <c r="N49" s="118">
        <v>1</v>
      </c>
      <c r="O49" s="118" t="s">
        <v>18</v>
      </c>
      <c r="P49" s="118" t="s">
        <v>18</v>
      </c>
      <c r="Q49" s="118">
        <v>1</v>
      </c>
      <c r="R49" s="118" t="s">
        <v>18</v>
      </c>
      <c r="S49" s="27" t="s">
        <v>18</v>
      </c>
      <c r="T49" s="118" t="s">
        <v>18</v>
      </c>
      <c r="U49" s="118" t="s">
        <v>18</v>
      </c>
      <c r="V49" s="118" t="s">
        <v>18</v>
      </c>
      <c r="W49" s="118" t="s">
        <v>18</v>
      </c>
      <c r="X49" s="118" t="s">
        <v>18</v>
      </c>
      <c r="Y49" s="118" t="s">
        <v>18</v>
      </c>
      <c r="Z49" s="118" t="s">
        <v>18</v>
      </c>
      <c r="AA49" s="118" t="s">
        <v>18</v>
      </c>
      <c r="AB49" s="27" t="s">
        <v>18</v>
      </c>
      <c r="AC49" s="118" t="s">
        <v>18</v>
      </c>
      <c r="AD49" s="118" t="s">
        <v>18</v>
      </c>
      <c r="AE49" s="27" t="s">
        <v>18</v>
      </c>
      <c r="AF49" s="27" t="s">
        <v>18</v>
      </c>
      <c r="AG49" s="27" t="s">
        <v>18</v>
      </c>
      <c r="AH49" s="133" t="s">
        <v>18</v>
      </c>
      <c r="AI49" s="223"/>
      <c r="BY49" s="8"/>
      <c r="BZ49" s="8"/>
      <c r="CA49" s="8"/>
      <c r="CB49" s="8"/>
      <c r="CC49" s="8"/>
      <c r="CD49" s="8"/>
      <c r="CE49" s="8"/>
      <c r="CF49" s="8"/>
      <c r="CG49" s="8"/>
      <c r="CH49" s="8"/>
      <c r="CI49" s="8"/>
    </row>
    <row r="50" spans="1:87" s="7" customFormat="1" ht="15" customHeight="1">
      <c r="A50" s="128"/>
      <c r="B50" s="134" t="s">
        <v>27</v>
      </c>
      <c r="C50" s="110"/>
      <c r="D50" s="111">
        <v>3</v>
      </c>
      <c r="E50" s="111">
        <v>1</v>
      </c>
      <c r="F50" s="111">
        <v>6</v>
      </c>
      <c r="G50" s="111">
        <v>4</v>
      </c>
      <c r="H50" s="111">
        <v>2</v>
      </c>
      <c r="I50" s="111">
        <v>2</v>
      </c>
      <c r="J50" s="111" t="s">
        <v>18</v>
      </c>
      <c r="K50" s="111">
        <v>4</v>
      </c>
      <c r="L50" s="111">
        <v>1</v>
      </c>
      <c r="M50" s="111">
        <v>3</v>
      </c>
      <c r="N50" s="111">
        <v>2</v>
      </c>
      <c r="O50" s="111">
        <v>2</v>
      </c>
      <c r="P50" s="111">
        <v>2</v>
      </c>
      <c r="Q50" s="111">
        <v>3</v>
      </c>
      <c r="R50" s="111">
        <v>2</v>
      </c>
      <c r="S50" s="111" t="s">
        <v>18</v>
      </c>
      <c r="T50" s="111" t="s">
        <v>18</v>
      </c>
      <c r="U50" s="111" t="s">
        <v>18</v>
      </c>
      <c r="V50" s="111" t="s">
        <v>18</v>
      </c>
      <c r="W50" s="111">
        <v>1</v>
      </c>
      <c r="X50" s="111">
        <v>2</v>
      </c>
      <c r="Y50" s="111">
        <v>4</v>
      </c>
      <c r="Z50" s="111">
        <v>1</v>
      </c>
      <c r="AA50" s="112">
        <v>3</v>
      </c>
      <c r="AB50" s="112">
        <v>1</v>
      </c>
      <c r="AC50" s="112">
        <v>1</v>
      </c>
      <c r="AD50" s="112">
        <v>3</v>
      </c>
      <c r="AE50" s="11" t="s">
        <v>18</v>
      </c>
      <c r="AF50" s="11">
        <v>1</v>
      </c>
      <c r="AG50" s="112">
        <v>4</v>
      </c>
      <c r="AH50" s="135">
        <v>3</v>
      </c>
      <c r="AI50" s="223"/>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AI51" s="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I52" s="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I53" s="1"/>
      <c r="BY53" s="8"/>
      <c r="BZ53" s="8"/>
      <c r="CA53" s="8"/>
      <c r="CB53" s="8"/>
      <c r="CC53" s="8"/>
      <c r="CD53" s="8"/>
      <c r="CE53" s="8"/>
      <c r="CF53" s="8"/>
      <c r="CG53" s="8"/>
      <c r="CH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I54" s="1"/>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I55" s="1"/>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1:87"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2:87"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CH79"/>
  <sheetViews>
    <sheetView zoomScale="80" zoomScaleNormal="80" zoomScalePageLayoutView="0" workbookViewId="0" topLeftCell="AN10">
      <selection activeCell="BR31" sqref="BR31"/>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8.421875" style="1" customWidth="1"/>
    <col min="35" max="35" width="8.7109375" style="2" customWidth="1"/>
    <col min="36" max="36" width="4.7109375" style="2" customWidth="1"/>
    <col min="37" max="37" width="11.7109375" style="2" customWidth="1"/>
    <col min="38" max="44" width="8.7109375" style="2" customWidth="1"/>
    <col min="45" max="45" width="6.421875" style="2" customWidth="1"/>
    <col min="46" max="46" width="8.8515625" style="2" customWidth="1"/>
    <col min="47" max="48" width="6.421875" style="2" customWidth="1"/>
    <col min="49" max="67" width="4.421875" style="2" customWidth="1"/>
    <col min="68" max="73" width="3.421875" style="2" customWidth="1"/>
    <col min="74" max="75" width="3.8515625" style="2" customWidth="1"/>
    <col min="76" max="76" width="4.8515625" style="4" customWidth="1"/>
    <col min="77" max="77" width="4.28125" style="4" customWidth="1"/>
    <col min="78" max="86" width="8.7109375" style="4" customWidth="1"/>
    <col min="87" max="16384" width="11.421875" style="2" customWidth="1"/>
  </cols>
  <sheetData>
    <row r="1" spans="1:86" s="7" customFormat="1" ht="15" customHeight="1">
      <c r="A1" s="221" t="s">
        <v>61</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218" t="s">
        <v>7</v>
      </c>
      <c r="BX1" s="8"/>
      <c r="BY1" s="8"/>
      <c r="BZ1" s="8"/>
      <c r="CA1" s="8"/>
      <c r="CB1" s="8"/>
      <c r="CC1" s="8"/>
      <c r="CD1" s="8"/>
      <c r="CE1" s="8"/>
      <c r="CF1" s="8"/>
      <c r="CG1" s="8"/>
      <c r="CH1" s="8"/>
    </row>
    <row r="2" spans="1:86"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X2" s="8"/>
      <c r="BY2" s="8"/>
      <c r="BZ2" s="8"/>
      <c r="CA2" s="8"/>
      <c r="CB2" s="8"/>
      <c r="CC2" s="8"/>
      <c r="CD2" s="8"/>
      <c r="CE2" s="8"/>
      <c r="CF2" s="8"/>
      <c r="CG2" s="8"/>
      <c r="CH2" s="8"/>
    </row>
    <row r="3" spans="1:86"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X3" s="8"/>
      <c r="BY3" s="8"/>
      <c r="BZ3" s="8"/>
      <c r="CA3" s="8"/>
      <c r="CB3" s="8"/>
      <c r="CC3" s="8"/>
      <c r="CD3" s="8"/>
      <c r="CE3" s="8"/>
      <c r="CF3" s="8"/>
      <c r="CG3" s="8"/>
      <c r="CH3" s="8"/>
    </row>
    <row r="4" spans="1:86"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N4" s="24"/>
      <c r="AO4" s="24"/>
      <c r="AP4" s="24"/>
      <c r="AQ4" s="24"/>
      <c r="AR4" s="24"/>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8"/>
      <c r="CA4" s="8"/>
      <c r="CB4" s="8"/>
      <c r="CC4" s="8"/>
      <c r="CD4" s="8"/>
      <c r="CE4" s="8"/>
      <c r="CF4" s="8"/>
      <c r="CG4" s="8"/>
      <c r="CH4" s="8"/>
    </row>
    <row r="5" spans="1:86" s="7" customFormat="1" ht="15" customHeight="1">
      <c r="A5" s="19"/>
      <c r="B5" s="25"/>
      <c r="C5" s="26" t="s">
        <v>12</v>
      </c>
      <c r="D5" s="27">
        <v>25</v>
      </c>
      <c r="E5" s="28">
        <v>27</v>
      </c>
      <c r="F5" s="28">
        <v>24</v>
      </c>
      <c r="G5" s="28">
        <v>26</v>
      </c>
      <c r="H5" s="28">
        <v>23</v>
      </c>
      <c r="I5" s="28">
        <v>22</v>
      </c>
      <c r="J5" s="28">
        <v>26</v>
      </c>
      <c r="K5" s="28">
        <v>26</v>
      </c>
      <c r="L5" s="28">
        <v>20</v>
      </c>
      <c r="M5" s="28">
        <v>21</v>
      </c>
      <c r="N5" s="28">
        <v>25</v>
      </c>
      <c r="O5" s="28">
        <v>24</v>
      </c>
      <c r="P5" s="28">
        <v>23</v>
      </c>
      <c r="Q5" s="28">
        <v>24</v>
      </c>
      <c r="R5" s="28">
        <v>28</v>
      </c>
      <c r="S5" s="28">
        <v>28</v>
      </c>
      <c r="T5" s="28">
        <v>30</v>
      </c>
      <c r="U5" s="28">
        <v>31</v>
      </c>
      <c r="V5" s="28">
        <v>27</v>
      </c>
      <c r="W5" s="28">
        <v>29</v>
      </c>
      <c r="X5" s="28">
        <v>26</v>
      </c>
      <c r="Y5" s="28">
        <v>27</v>
      </c>
      <c r="Z5" s="28">
        <v>26</v>
      </c>
      <c r="AA5" s="28">
        <v>27</v>
      </c>
      <c r="AB5" s="28">
        <v>27</v>
      </c>
      <c r="AC5" s="28">
        <v>28</v>
      </c>
      <c r="AD5" s="28">
        <v>27</v>
      </c>
      <c r="AE5" s="28">
        <v>26</v>
      </c>
      <c r="AF5" s="28">
        <v>28</v>
      </c>
      <c r="AG5" s="28">
        <v>27</v>
      </c>
      <c r="AH5" s="29">
        <f t="shared" si="0"/>
        <v>778</v>
      </c>
      <c r="AJ5" s="24"/>
      <c r="AK5" s="24"/>
      <c r="AL5" s="24"/>
      <c r="AM5" s="24"/>
      <c r="AN5" s="24"/>
      <c r="AO5" s="24"/>
      <c r="AP5" s="24"/>
      <c r="AQ5" s="24"/>
      <c r="AR5" s="24"/>
      <c r="BZ5" s="8"/>
      <c r="CA5" s="8"/>
      <c r="CB5" s="8"/>
      <c r="CC5" s="8"/>
      <c r="CD5" s="8"/>
      <c r="CE5" s="8"/>
      <c r="CF5" s="8"/>
      <c r="CG5" s="8"/>
      <c r="CH5" s="8"/>
    </row>
    <row r="6" spans="1:86"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N6" s="24"/>
      <c r="AO6" s="24"/>
      <c r="AP6" s="24"/>
      <c r="AQ6" s="24"/>
      <c r="AR6" s="24"/>
      <c r="AU6" s="7">
        <v>1</v>
      </c>
      <c r="AV6" s="7">
        <v>2</v>
      </c>
      <c r="AW6" s="7">
        <v>3</v>
      </c>
      <c r="AX6" s="7">
        <v>4</v>
      </c>
      <c r="AY6" s="7">
        <v>5</v>
      </c>
      <c r="AZ6" s="7">
        <v>6</v>
      </c>
      <c r="BA6" s="7">
        <v>7</v>
      </c>
      <c r="BB6" s="7">
        <v>8</v>
      </c>
      <c r="BC6" s="7">
        <v>9</v>
      </c>
      <c r="BD6" s="7">
        <v>10</v>
      </c>
      <c r="BE6" s="7">
        <v>11</v>
      </c>
      <c r="BF6" s="7">
        <v>12</v>
      </c>
      <c r="BG6" s="7">
        <v>13</v>
      </c>
      <c r="BH6" s="7">
        <v>14</v>
      </c>
      <c r="BI6" s="7">
        <v>15</v>
      </c>
      <c r="BJ6" s="7">
        <v>16</v>
      </c>
      <c r="BK6" s="7">
        <v>17</v>
      </c>
      <c r="BL6" s="7">
        <v>18</v>
      </c>
      <c r="BM6" s="7">
        <v>19</v>
      </c>
      <c r="BN6" s="7">
        <v>20</v>
      </c>
      <c r="BO6" s="7">
        <v>21</v>
      </c>
      <c r="BP6" s="7">
        <v>22</v>
      </c>
      <c r="BQ6" s="7">
        <v>23</v>
      </c>
      <c r="BR6" s="7">
        <v>24</v>
      </c>
      <c r="BS6" s="7">
        <v>25</v>
      </c>
      <c r="BT6" s="7">
        <v>26</v>
      </c>
      <c r="BU6" s="7">
        <v>27</v>
      </c>
      <c r="BV6" s="7">
        <v>28</v>
      </c>
      <c r="BW6" s="7">
        <v>29</v>
      </c>
      <c r="BX6" s="7">
        <v>30</v>
      </c>
      <c r="BZ6" s="8"/>
      <c r="CA6" s="8"/>
      <c r="CB6" s="8"/>
      <c r="CC6" s="8"/>
      <c r="CD6" s="8"/>
      <c r="CE6" s="8"/>
      <c r="CF6" s="8"/>
      <c r="CG6" s="8"/>
      <c r="CH6" s="8"/>
    </row>
    <row r="7" spans="1:86" s="7" customFormat="1" ht="15" customHeight="1">
      <c r="A7" s="39"/>
      <c r="B7" s="40"/>
      <c r="C7" s="41" t="s">
        <v>12</v>
      </c>
      <c r="D7" s="42">
        <v>4</v>
      </c>
      <c r="E7" s="11">
        <v>2</v>
      </c>
      <c r="F7" s="11">
        <v>4</v>
      </c>
      <c r="G7" s="11">
        <v>3</v>
      </c>
      <c r="H7" s="11">
        <v>4</v>
      </c>
      <c r="I7" s="11">
        <v>4</v>
      </c>
      <c r="J7" s="11">
        <v>4</v>
      </c>
      <c r="K7" s="11">
        <v>3</v>
      </c>
      <c r="L7" s="11">
        <v>3</v>
      </c>
      <c r="M7" s="11">
        <v>2</v>
      </c>
      <c r="N7" s="11">
        <v>3</v>
      </c>
      <c r="O7" s="11">
        <v>3</v>
      </c>
      <c r="P7" s="11">
        <v>3</v>
      </c>
      <c r="Q7" s="11">
        <v>3</v>
      </c>
      <c r="R7" s="11">
        <v>5</v>
      </c>
      <c r="S7" s="11">
        <v>4</v>
      </c>
      <c r="T7" s="11">
        <v>5</v>
      </c>
      <c r="U7" s="11">
        <v>5</v>
      </c>
      <c r="V7" s="11">
        <v>5</v>
      </c>
      <c r="W7" s="11">
        <v>5</v>
      </c>
      <c r="X7" s="11">
        <v>5</v>
      </c>
      <c r="Y7" s="11">
        <v>5</v>
      </c>
      <c r="Z7" s="11">
        <v>5</v>
      </c>
      <c r="AA7" s="11">
        <v>3</v>
      </c>
      <c r="AB7" s="11">
        <v>4</v>
      </c>
      <c r="AC7" s="11">
        <v>4</v>
      </c>
      <c r="AD7" s="11">
        <v>5</v>
      </c>
      <c r="AE7" s="11">
        <v>5</v>
      </c>
      <c r="AF7" s="11">
        <v>5</v>
      </c>
      <c r="AG7" s="11">
        <v>5</v>
      </c>
      <c r="AH7" s="43">
        <f t="shared" si="0"/>
        <v>120</v>
      </c>
      <c r="AJ7" s="24"/>
      <c r="AK7" s="24"/>
      <c r="AT7" s="7" t="s">
        <v>9</v>
      </c>
      <c r="AU7" s="7">
        <f aca="true" t="shared" si="1" ref="AU7:BD8">D13</f>
        <v>73</v>
      </c>
      <c r="AV7" s="7">
        <f t="shared" si="1"/>
        <v>77</v>
      </c>
      <c r="AW7" s="7">
        <f t="shared" si="1"/>
        <v>83</v>
      </c>
      <c r="AX7" s="7">
        <f t="shared" si="1"/>
        <v>70</v>
      </c>
      <c r="AY7" s="7">
        <f t="shared" si="1"/>
        <v>86</v>
      </c>
      <c r="AZ7" s="7">
        <f t="shared" si="1"/>
        <v>78</v>
      </c>
      <c r="BA7" s="7">
        <f t="shared" si="1"/>
        <v>92</v>
      </c>
      <c r="BB7" s="7">
        <f t="shared" si="1"/>
        <v>75</v>
      </c>
      <c r="BC7" s="7">
        <f t="shared" si="1"/>
        <v>60</v>
      </c>
      <c r="BD7" s="7">
        <f t="shared" si="1"/>
        <v>70</v>
      </c>
      <c r="BE7" s="7">
        <f aca="true" t="shared" si="2" ref="BE7:BN8">N13</f>
        <v>57</v>
      </c>
      <c r="BF7" s="7">
        <f t="shared" si="2"/>
        <v>74</v>
      </c>
      <c r="BG7" s="7">
        <f t="shared" si="2"/>
        <v>79</v>
      </c>
      <c r="BH7" s="7">
        <f t="shared" si="2"/>
        <v>74</v>
      </c>
      <c r="BI7" s="7">
        <f t="shared" si="2"/>
        <v>90</v>
      </c>
      <c r="BJ7" s="7">
        <f t="shared" si="2"/>
        <v>69</v>
      </c>
      <c r="BK7" s="7">
        <f t="shared" si="2"/>
        <v>91</v>
      </c>
      <c r="BL7" s="7">
        <f t="shared" si="2"/>
        <v>88</v>
      </c>
      <c r="BM7" s="7">
        <f t="shared" si="2"/>
        <v>92</v>
      </c>
      <c r="BN7" s="7">
        <f t="shared" si="2"/>
        <v>81</v>
      </c>
      <c r="BO7" s="7">
        <f aca="true" t="shared" si="3" ref="BO7:BX8">X13</f>
        <v>75</v>
      </c>
      <c r="BP7" s="7">
        <f t="shared" si="3"/>
        <v>76</v>
      </c>
      <c r="BQ7" s="7">
        <f t="shared" si="3"/>
        <v>70</v>
      </c>
      <c r="BR7" s="7">
        <f t="shared" si="3"/>
        <v>65</v>
      </c>
      <c r="BS7" s="7">
        <f t="shared" si="3"/>
        <v>45</v>
      </c>
      <c r="BT7" s="7">
        <f t="shared" si="3"/>
        <v>91</v>
      </c>
      <c r="BU7" s="7">
        <f t="shared" si="3"/>
        <v>80</v>
      </c>
      <c r="BV7" s="7">
        <f t="shared" si="3"/>
        <v>81</v>
      </c>
      <c r="BW7" s="7">
        <f t="shared" si="3"/>
        <v>83</v>
      </c>
      <c r="BX7" s="7">
        <f t="shared" si="3"/>
        <v>64</v>
      </c>
      <c r="BZ7" s="8"/>
      <c r="CA7" s="8"/>
      <c r="CB7" s="8"/>
      <c r="CC7" s="8"/>
      <c r="CD7" s="8"/>
      <c r="CE7" s="8"/>
      <c r="CF7" s="8"/>
      <c r="CG7" s="8"/>
      <c r="CH7" s="8"/>
    </row>
    <row r="8" spans="1:86"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T8" s="7" t="s">
        <v>15</v>
      </c>
      <c r="AU8" s="7">
        <f t="shared" si="1"/>
        <v>211</v>
      </c>
      <c r="AV8" s="7">
        <f t="shared" si="1"/>
        <v>65</v>
      </c>
      <c r="AW8" s="7">
        <f t="shared" si="1"/>
        <v>259</v>
      </c>
      <c r="AX8" s="7">
        <f t="shared" si="1"/>
        <v>73</v>
      </c>
      <c r="AY8" s="7">
        <f t="shared" si="1"/>
        <v>350</v>
      </c>
      <c r="AZ8" s="7">
        <f t="shared" si="1"/>
        <v>270</v>
      </c>
      <c r="BA8" s="7">
        <f t="shared" si="1"/>
        <v>298</v>
      </c>
      <c r="BB8" s="7">
        <f t="shared" si="1"/>
        <v>274</v>
      </c>
      <c r="BC8" s="7">
        <f t="shared" si="1"/>
        <v>321</v>
      </c>
      <c r="BD8" s="7">
        <f t="shared" si="1"/>
        <v>171</v>
      </c>
      <c r="BE8" s="7">
        <f t="shared" si="2"/>
        <v>45</v>
      </c>
      <c r="BF8" s="7">
        <f t="shared" si="2"/>
        <v>331</v>
      </c>
      <c r="BG8" s="7">
        <f t="shared" si="2"/>
        <v>283</v>
      </c>
      <c r="BH8" s="7">
        <f t="shared" si="2"/>
        <v>317</v>
      </c>
      <c r="BI8" s="7">
        <f t="shared" si="2"/>
        <v>340</v>
      </c>
      <c r="BJ8" s="7">
        <f t="shared" si="2"/>
        <v>310</v>
      </c>
      <c r="BK8" s="7">
        <f t="shared" si="2"/>
        <v>185</v>
      </c>
      <c r="BL8" s="7">
        <f t="shared" si="2"/>
        <v>55</v>
      </c>
      <c r="BM8" s="7">
        <f t="shared" si="2"/>
        <v>373</v>
      </c>
      <c r="BN8" s="7">
        <f t="shared" si="2"/>
        <v>343</v>
      </c>
      <c r="BO8" s="7">
        <f t="shared" si="3"/>
        <v>323</v>
      </c>
      <c r="BP8" s="7">
        <f t="shared" si="3"/>
        <v>328</v>
      </c>
      <c r="BQ8" s="7">
        <f t="shared" si="3"/>
        <v>317</v>
      </c>
      <c r="BR8" s="7">
        <f t="shared" si="3"/>
        <v>260</v>
      </c>
      <c r="BS8" s="7">
        <f t="shared" si="3"/>
        <v>68</v>
      </c>
      <c r="BT8" s="7">
        <f t="shared" si="3"/>
        <v>351</v>
      </c>
      <c r="BU8" s="7">
        <f t="shared" si="3"/>
        <v>326</v>
      </c>
      <c r="BV8" s="7">
        <f t="shared" si="3"/>
        <v>278</v>
      </c>
      <c r="BW8" s="7">
        <f t="shared" si="3"/>
        <v>262</v>
      </c>
      <c r="BX8" s="7">
        <f t="shared" si="3"/>
        <v>291</v>
      </c>
      <c r="BZ8" s="8"/>
      <c r="CA8" s="8"/>
      <c r="CB8" s="8"/>
      <c r="CC8" s="8"/>
      <c r="CD8" s="8"/>
      <c r="CE8" s="8"/>
      <c r="CF8" s="8"/>
      <c r="CG8" s="8"/>
      <c r="CH8" s="8"/>
    </row>
    <row r="9" spans="1:86" s="7" customFormat="1" ht="15" customHeight="1">
      <c r="A9" s="19"/>
      <c r="B9" s="25"/>
      <c r="C9" s="26" t="s">
        <v>12</v>
      </c>
      <c r="D9" s="27">
        <v>8</v>
      </c>
      <c r="E9" s="28">
        <v>8</v>
      </c>
      <c r="F9" s="28">
        <v>6</v>
      </c>
      <c r="G9" s="28">
        <v>6</v>
      </c>
      <c r="H9" s="28">
        <v>4</v>
      </c>
      <c r="I9" s="28">
        <v>4</v>
      </c>
      <c r="J9" s="28">
        <v>4</v>
      </c>
      <c r="K9" s="28">
        <v>5</v>
      </c>
      <c r="L9" s="28">
        <v>6</v>
      </c>
      <c r="M9" s="28">
        <v>6</v>
      </c>
      <c r="N9" s="28">
        <v>6</v>
      </c>
      <c r="O9" s="28">
        <v>5</v>
      </c>
      <c r="P9" s="28">
        <v>6</v>
      </c>
      <c r="Q9" s="28">
        <v>7</v>
      </c>
      <c r="R9" s="28">
        <v>5</v>
      </c>
      <c r="S9" s="28">
        <v>6</v>
      </c>
      <c r="T9" s="28">
        <v>6</v>
      </c>
      <c r="U9" s="28">
        <v>6</v>
      </c>
      <c r="V9" s="28">
        <v>6</v>
      </c>
      <c r="W9" s="28">
        <v>4</v>
      </c>
      <c r="X9" s="28">
        <v>4</v>
      </c>
      <c r="Y9" s="28">
        <v>7</v>
      </c>
      <c r="Z9" s="28">
        <v>8</v>
      </c>
      <c r="AA9" s="28">
        <v>8</v>
      </c>
      <c r="AB9" s="28">
        <v>7</v>
      </c>
      <c r="AC9" s="28">
        <v>8</v>
      </c>
      <c r="AD9" s="28">
        <v>4</v>
      </c>
      <c r="AE9" s="28">
        <v>4</v>
      </c>
      <c r="AF9" s="28">
        <v>3</v>
      </c>
      <c r="AG9" s="28">
        <v>2</v>
      </c>
      <c r="AH9" s="29">
        <f t="shared" si="0"/>
        <v>169</v>
      </c>
      <c r="AJ9" s="24"/>
      <c r="AK9" s="24"/>
      <c r="AT9" s="7" t="s">
        <v>14</v>
      </c>
      <c r="AU9" s="7">
        <f aca="true" t="shared" si="4" ref="AU9:BX9">D16</f>
        <v>116</v>
      </c>
      <c r="AV9" s="7">
        <f t="shared" si="4"/>
        <v>145</v>
      </c>
      <c r="AW9" s="7">
        <f t="shared" si="4"/>
        <v>169</v>
      </c>
      <c r="AX9" s="7">
        <f t="shared" si="4"/>
        <v>128</v>
      </c>
      <c r="AY9" s="7">
        <f t="shared" si="4"/>
        <v>159</v>
      </c>
      <c r="AZ9" s="7">
        <f t="shared" si="4"/>
        <v>122</v>
      </c>
      <c r="BA9" s="7">
        <f t="shared" si="4"/>
        <v>118</v>
      </c>
      <c r="BB9" s="7">
        <f t="shared" si="4"/>
        <v>132</v>
      </c>
      <c r="BC9" s="7">
        <f t="shared" si="4"/>
        <v>119</v>
      </c>
      <c r="BD9" s="7">
        <f t="shared" si="4"/>
        <v>116</v>
      </c>
      <c r="BE9" s="7">
        <f t="shared" si="4"/>
        <v>96</v>
      </c>
      <c r="BF9" s="7">
        <f t="shared" si="4"/>
        <v>146</v>
      </c>
      <c r="BG9" s="7">
        <f t="shared" si="4"/>
        <v>110</v>
      </c>
      <c r="BH9" s="7">
        <f t="shared" si="4"/>
        <v>114</v>
      </c>
      <c r="BI9" s="7">
        <f t="shared" si="4"/>
        <v>125</v>
      </c>
      <c r="BJ9" s="7">
        <f t="shared" si="4"/>
        <v>116</v>
      </c>
      <c r="BK9" s="7">
        <f t="shared" si="4"/>
        <v>119</v>
      </c>
      <c r="BL9" s="7">
        <f t="shared" si="4"/>
        <v>130</v>
      </c>
      <c r="BM9" s="7">
        <f t="shared" si="4"/>
        <v>112</v>
      </c>
      <c r="BN9" s="7">
        <f t="shared" si="4"/>
        <v>115</v>
      </c>
      <c r="BO9" s="7">
        <f t="shared" si="4"/>
        <v>103</v>
      </c>
      <c r="BP9" s="7">
        <f t="shared" si="4"/>
        <v>106</v>
      </c>
      <c r="BQ9" s="7">
        <f t="shared" si="4"/>
        <v>111</v>
      </c>
      <c r="BR9" s="7">
        <f t="shared" si="4"/>
        <v>102</v>
      </c>
      <c r="BS9" s="7">
        <f t="shared" si="4"/>
        <v>87</v>
      </c>
      <c r="BT9" s="7">
        <f t="shared" si="4"/>
        <v>113</v>
      </c>
      <c r="BU9" s="7">
        <f t="shared" si="4"/>
        <v>109</v>
      </c>
      <c r="BV9" s="7">
        <f t="shared" si="4"/>
        <v>101</v>
      </c>
      <c r="BW9" s="7">
        <f t="shared" si="4"/>
        <v>105</v>
      </c>
      <c r="BX9" s="7">
        <f t="shared" si="4"/>
        <v>84</v>
      </c>
      <c r="BZ9" s="8"/>
      <c r="CA9" s="8"/>
      <c r="CB9" s="8"/>
      <c r="CC9" s="8"/>
      <c r="CD9" s="8"/>
      <c r="CE9" s="8"/>
      <c r="CF9" s="8"/>
      <c r="CG9" s="8"/>
      <c r="CH9" s="8"/>
    </row>
    <row r="10" spans="1:86"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150</v>
      </c>
      <c r="AJ10" s="24"/>
      <c r="AK10" s="24"/>
      <c r="AM10" s="24"/>
      <c r="AT10" s="7" t="s">
        <v>17</v>
      </c>
      <c r="AU10" s="7">
        <f aca="true" t="shared" si="5" ref="AU10:BX10">D18</f>
        <v>49</v>
      </c>
      <c r="AV10" s="7">
        <f t="shared" si="5"/>
        <v>69</v>
      </c>
      <c r="AW10" s="7">
        <f t="shared" si="5"/>
        <v>53</v>
      </c>
      <c r="AX10" s="7">
        <f t="shared" si="5"/>
        <v>40</v>
      </c>
      <c r="AY10" s="7">
        <f t="shared" si="5"/>
        <v>70</v>
      </c>
      <c r="AZ10" s="7">
        <f t="shared" si="5"/>
        <v>62</v>
      </c>
      <c r="BA10" s="7">
        <f t="shared" si="5"/>
        <v>53</v>
      </c>
      <c r="BB10" s="7">
        <f t="shared" si="5"/>
        <v>70</v>
      </c>
      <c r="BC10" s="7">
        <f t="shared" si="5"/>
        <v>45</v>
      </c>
      <c r="BD10" s="7">
        <f t="shared" si="5"/>
        <v>52</v>
      </c>
      <c r="BE10" s="7">
        <f t="shared" si="5"/>
        <v>46</v>
      </c>
      <c r="BF10" s="7">
        <f t="shared" si="5"/>
        <v>67</v>
      </c>
      <c r="BG10" s="7">
        <f t="shared" si="5"/>
        <v>55</v>
      </c>
      <c r="BH10" s="7">
        <f t="shared" si="5"/>
        <v>68</v>
      </c>
      <c r="BI10" s="7">
        <f t="shared" si="5"/>
        <v>54</v>
      </c>
      <c r="BJ10" s="7">
        <f t="shared" si="5"/>
        <v>59</v>
      </c>
      <c r="BK10" s="7">
        <f t="shared" si="5"/>
        <v>64</v>
      </c>
      <c r="BL10" s="7">
        <f t="shared" si="5"/>
        <v>48</v>
      </c>
      <c r="BM10" s="7">
        <f t="shared" si="5"/>
        <v>79</v>
      </c>
      <c r="BN10" s="7">
        <f t="shared" si="5"/>
        <v>57</v>
      </c>
      <c r="BO10" s="7">
        <f t="shared" si="5"/>
        <v>52</v>
      </c>
      <c r="BP10" s="7">
        <f t="shared" si="5"/>
        <v>54</v>
      </c>
      <c r="BQ10" s="7">
        <f t="shared" si="5"/>
        <v>50</v>
      </c>
      <c r="BR10" s="7">
        <f t="shared" si="5"/>
        <v>62</v>
      </c>
      <c r="BS10" s="7">
        <f t="shared" si="5"/>
        <v>48</v>
      </c>
      <c r="BT10" s="7">
        <f t="shared" si="5"/>
        <v>57</v>
      </c>
      <c r="BU10" s="7">
        <f t="shared" si="5"/>
        <v>60</v>
      </c>
      <c r="BV10" s="7">
        <f t="shared" si="5"/>
        <v>61</v>
      </c>
      <c r="BW10" s="7">
        <f t="shared" si="5"/>
        <v>53</v>
      </c>
      <c r="BX10" s="7">
        <f t="shared" si="5"/>
        <v>65</v>
      </c>
      <c r="BZ10" s="8"/>
      <c r="CA10" s="8"/>
      <c r="CB10" s="8"/>
      <c r="CC10" s="8"/>
      <c r="CD10" s="8"/>
      <c r="CE10" s="8"/>
      <c r="CF10" s="8"/>
      <c r="CG10" s="8"/>
      <c r="CH10" s="8"/>
    </row>
    <row r="11" spans="1:86" s="7" customFormat="1" ht="15" customHeight="1">
      <c r="A11" s="39"/>
      <c r="B11" s="40"/>
      <c r="C11" s="41" t="s">
        <v>12</v>
      </c>
      <c r="D11" s="42">
        <v>1</v>
      </c>
      <c r="E11" s="11">
        <v>1</v>
      </c>
      <c r="F11" s="11">
        <v>1</v>
      </c>
      <c r="G11" s="11">
        <v>3</v>
      </c>
      <c r="H11" s="11">
        <v>3</v>
      </c>
      <c r="I11" s="11">
        <v>3</v>
      </c>
      <c r="J11" s="11">
        <v>1</v>
      </c>
      <c r="K11" s="11">
        <v>1</v>
      </c>
      <c r="L11" s="11">
        <v>1</v>
      </c>
      <c r="M11" s="11">
        <v>1</v>
      </c>
      <c r="N11" s="11">
        <v>1</v>
      </c>
      <c r="O11" s="11">
        <v>5</v>
      </c>
      <c r="P11" s="11">
        <v>5</v>
      </c>
      <c r="Q11" s="11">
        <v>3</v>
      </c>
      <c r="R11" s="11">
        <v>3</v>
      </c>
      <c r="S11" s="11">
        <v>3</v>
      </c>
      <c r="T11" s="11">
        <v>2</v>
      </c>
      <c r="U11" s="11">
        <v>3</v>
      </c>
      <c r="V11" s="11">
        <v>2</v>
      </c>
      <c r="W11" s="11">
        <v>3</v>
      </c>
      <c r="X11" s="11">
        <v>3</v>
      </c>
      <c r="Y11" s="11">
        <v>3</v>
      </c>
      <c r="Z11" s="11">
        <v>3</v>
      </c>
      <c r="AA11" s="11">
        <v>3</v>
      </c>
      <c r="AB11" s="11">
        <v>3</v>
      </c>
      <c r="AC11" s="11">
        <v>2</v>
      </c>
      <c r="AD11" s="11">
        <v>1</v>
      </c>
      <c r="AE11" s="11">
        <v>3</v>
      </c>
      <c r="AF11" s="11">
        <v>3</v>
      </c>
      <c r="AG11" s="11">
        <v>3</v>
      </c>
      <c r="AH11" s="43">
        <f t="shared" si="0"/>
        <v>73</v>
      </c>
      <c r="AJ11" s="24"/>
      <c r="AK11" s="24"/>
      <c r="AT11" s="7" t="s">
        <v>19</v>
      </c>
      <c r="AU11" s="7">
        <f aca="true" t="shared" si="6" ref="AU11:BX11">SUM(D20,D21,D23,D24)</f>
        <v>180</v>
      </c>
      <c r="AV11" s="7">
        <f t="shared" si="6"/>
        <v>173</v>
      </c>
      <c r="AW11" s="7">
        <f t="shared" si="6"/>
        <v>174</v>
      </c>
      <c r="AX11" s="7">
        <f t="shared" si="6"/>
        <v>161</v>
      </c>
      <c r="AY11" s="7">
        <f t="shared" si="6"/>
        <v>246</v>
      </c>
      <c r="AZ11" s="7">
        <f t="shared" si="6"/>
        <v>217</v>
      </c>
      <c r="BA11" s="7">
        <f t="shared" si="6"/>
        <v>220</v>
      </c>
      <c r="BB11" s="7">
        <f t="shared" si="6"/>
        <v>212</v>
      </c>
      <c r="BC11" s="7">
        <f t="shared" si="6"/>
        <v>187</v>
      </c>
      <c r="BD11" s="7">
        <f t="shared" si="6"/>
        <v>128</v>
      </c>
      <c r="BE11" s="7">
        <f t="shared" si="6"/>
        <v>126</v>
      </c>
      <c r="BF11" s="7">
        <f t="shared" si="6"/>
        <v>182</v>
      </c>
      <c r="BG11" s="7">
        <f t="shared" si="6"/>
        <v>199</v>
      </c>
      <c r="BH11" s="7">
        <f t="shared" si="6"/>
        <v>205</v>
      </c>
      <c r="BI11" s="7">
        <f t="shared" si="6"/>
        <v>173</v>
      </c>
      <c r="BJ11" s="7">
        <f t="shared" si="6"/>
        <v>213</v>
      </c>
      <c r="BK11" s="7">
        <f t="shared" si="6"/>
        <v>156</v>
      </c>
      <c r="BL11" s="7">
        <f t="shared" si="6"/>
        <v>180</v>
      </c>
      <c r="BM11" s="7">
        <f t="shared" si="6"/>
        <v>202</v>
      </c>
      <c r="BN11" s="7">
        <f t="shared" si="6"/>
        <v>190</v>
      </c>
      <c r="BO11" s="7">
        <f t="shared" si="6"/>
        <v>223</v>
      </c>
      <c r="BP11" s="7">
        <f t="shared" si="6"/>
        <v>191</v>
      </c>
      <c r="BQ11" s="7">
        <f t="shared" si="6"/>
        <v>202</v>
      </c>
      <c r="BR11" s="7">
        <f t="shared" si="6"/>
        <v>150</v>
      </c>
      <c r="BS11" s="7">
        <f t="shared" si="6"/>
        <v>126</v>
      </c>
      <c r="BT11" s="7">
        <f t="shared" si="6"/>
        <v>231</v>
      </c>
      <c r="BU11" s="7">
        <f t="shared" si="6"/>
        <v>214</v>
      </c>
      <c r="BV11" s="7">
        <f t="shared" si="6"/>
        <v>221</v>
      </c>
      <c r="BW11" s="7">
        <f t="shared" si="6"/>
        <v>184</v>
      </c>
      <c r="BX11" s="7">
        <f t="shared" si="6"/>
        <v>175</v>
      </c>
      <c r="BZ11" s="8"/>
      <c r="CA11" s="8"/>
      <c r="CB11" s="8"/>
      <c r="CC11" s="8"/>
      <c r="CD11" s="8"/>
      <c r="CE11" s="8"/>
      <c r="CF11" s="8"/>
      <c r="CG11" s="8"/>
      <c r="CH11" s="8"/>
    </row>
    <row r="12" spans="1:86"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T12" s="7" t="s">
        <v>21</v>
      </c>
      <c r="AU12" s="7">
        <f aca="true" t="shared" si="7" ref="AU12:BX12">SUM(D25,D26)</f>
        <v>39</v>
      </c>
      <c r="AV12" s="7">
        <f t="shared" si="7"/>
        <v>35</v>
      </c>
      <c r="AW12" s="7">
        <f t="shared" si="7"/>
        <v>33</v>
      </c>
      <c r="AX12" s="7">
        <f t="shared" si="7"/>
        <v>19</v>
      </c>
      <c r="AY12" s="7">
        <f t="shared" si="7"/>
        <v>50</v>
      </c>
      <c r="AZ12" s="7">
        <f t="shared" si="7"/>
        <v>42</v>
      </c>
      <c r="BA12" s="7">
        <f t="shared" si="7"/>
        <v>32</v>
      </c>
      <c r="BB12" s="7">
        <f t="shared" si="7"/>
        <v>44</v>
      </c>
      <c r="BC12" s="7">
        <f t="shared" si="7"/>
        <v>42</v>
      </c>
      <c r="BD12" s="7">
        <f t="shared" si="7"/>
        <v>30</v>
      </c>
      <c r="BE12" s="7">
        <f t="shared" si="7"/>
        <v>29</v>
      </c>
      <c r="BF12" s="7">
        <f t="shared" si="7"/>
        <v>42</v>
      </c>
      <c r="BG12" s="7">
        <f t="shared" si="7"/>
        <v>47</v>
      </c>
      <c r="BH12" s="7">
        <f t="shared" si="7"/>
        <v>33</v>
      </c>
      <c r="BI12" s="7">
        <f t="shared" si="7"/>
        <v>28</v>
      </c>
      <c r="BJ12" s="7">
        <f t="shared" si="7"/>
        <v>34</v>
      </c>
      <c r="BK12" s="7">
        <f t="shared" si="7"/>
        <v>31</v>
      </c>
      <c r="BL12" s="7">
        <f t="shared" si="7"/>
        <v>23</v>
      </c>
      <c r="BM12" s="7">
        <f t="shared" si="7"/>
        <v>47</v>
      </c>
      <c r="BN12" s="7">
        <f t="shared" si="7"/>
        <v>35</v>
      </c>
      <c r="BO12" s="7">
        <f t="shared" si="7"/>
        <v>29</v>
      </c>
      <c r="BP12" s="7">
        <f t="shared" si="7"/>
        <v>38</v>
      </c>
      <c r="BQ12" s="7">
        <f t="shared" si="7"/>
        <v>42</v>
      </c>
      <c r="BR12" s="7">
        <f t="shared" si="7"/>
        <v>35</v>
      </c>
      <c r="BS12" s="7">
        <f t="shared" si="7"/>
        <v>29</v>
      </c>
      <c r="BT12" s="7">
        <f t="shared" si="7"/>
        <v>41</v>
      </c>
      <c r="BU12" s="7">
        <f t="shared" si="7"/>
        <v>39</v>
      </c>
      <c r="BV12" s="7">
        <f t="shared" si="7"/>
        <v>41</v>
      </c>
      <c r="BW12" s="7">
        <f t="shared" si="7"/>
        <v>32</v>
      </c>
      <c r="BX12" s="7">
        <f t="shared" si="7"/>
        <v>36</v>
      </c>
      <c r="BZ12" s="8"/>
      <c r="CA12" s="8"/>
      <c r="CB12" s="8"/>
      <c r="CC12" s="8"/>
      <c r="CD12" s="8"/>
      <c r="CE12" s="8"/>
      <c r="CF12" s="8"/>
      <c r="CG12" s="8"/>
      <c r="CH12" s="8"/>
    </row>
    <row r="13" spans="1:86" s="7" customFormat="1" ht="15" customHeight="1">
      <c r="A13" s="219" t="s">
        <v>9</v>
      </c>
      <c r="B13" s="219"/>
      <c r="C13" s="47"/>
      <c r="D13" s="118">
        <v>73</v>
      </c>
      <c r="E13" s="69">
        <v>77</v>
      </c>
      <c r="F13" s="69">
        <v>83</v>
      </c>
      <c r="G13" s="69">
        <v>70</v>
      </c>
      <c r="H13" s="69">
        <v>86</v>
      </c>
      <c r="I13" s="69">
        <v>78</v>
      </c>
      <c r="J13" s="69">
        <v>92</v>
      </c>
      <c r="K13" s="69">
        <v>75</v>
      </c>
      <c r="L13" s="69">
        <v>60</v>
      </c>
      <c r="M13" s="69">
        <v>70</v>
      </c>
      <c r="N13" s="69">
        <v>57</v>
      </c>
      <c r="O13" s="69">
        <v>74</v>
      </c>
      <c r="P13" s="69">
        <v>79</v>
      </c>
      <c r="Q13" s="69">
        <v>74</v>
      </c>
      <c r="R13" s="69">
        <v>90</v>
      </c>
      <c r="S13" s="69">
        <v>69</v>
      </c>
      <c r="T13" s="69">
        <v>91</v>
      </c>
      <c r="U13" s="69">
        <v>88</v>
      </c>
      <c r="V13" s="69">
        <v>92</v>
      </c>
      <c r="W13" s="69">
        <v>81</v>
      </c>
      <c r="X13" s="69">
        <v>75</v>
      </c>
      <c r="Y13" s="69">
        <v>76</v>
      </c>
      <c r="Z13" s="69">
        <v>70</v>
      </c>
      <c r="AA13" s="69">
        <v>65</v>
      </c>
      <c r="AB13" s="69">
        <v>45</v>
      </c>
      <c r="AC13" s="69">
        <v>91</v>
      </c>
      <c r="AD13" s="69">
        <v>80</v>
      </c>
      <c r="AE13" s="69">
        <v>81</v>
      </c>
      <c r="AF13" s="69">
        <v>83</v>
      </c>
      <c r="AG13" s="173">
        <v>64</v>
      </c>
      <c r="AH13" s="51">
        <f aca="true" t="shared" si="8" ref="AH13:AH27">SUM(D13:AG13)</f>
        <v>2289</v>
      </c>
      <c r="AJ13" s="24"/>
      <c r="AK13" s="24"/>
      <c r="AL13" s="24"/>
      <c r="AM13" s="24"/>
      <c r="AT13" s="7" t="s">
        <v>22</v>
      </c>
      <c r="AU13" s="7">
        <f aca="true" t="shared" si="9" ref="AU13:BX13">D27</f>
        <v>135</v>
      </c>
      <c r="AV13" s="7">
        <f t="shared" si="9"/>
        <v>130</v>
      </c>
      <c r="AW13" s="7">
        <f t="shared" si="9"/>
        <v>80</v>
      </c>
      <c r="AX13" s="7">
        <f t="shared" si="9"/>
        <v>130</v>
      </c>
      <c r="AY13" s="7">
        <f t="shared" si="9"/>
        <v>137</v>
      </c>
      <c r="AZ13" s="7">
        <f t="shared" si="9"/>
        <v>155</v>
      </c>
      <c r="BA13" s="7">
        <f t="shared" si="9"/>
        <v>132</v>
      </c>
      <c r="BB13" s="7">
        <f t="shared" si="9"/>
        <v>88</v>
      </c>
      <c r="BC13" s="7">
        <f t="shared" si="9"/>
        <v>91</v>
      </c>
      <c r="BD13" s="7">
        <f t="shared" si="9"/>
        <v>109</v>
      </c>
      <c r="BE13" s="7">
        <f t="shared" si="9"/>
        <v>95</v>
      </c>
      <c r="BF13" s="7">
        <f t="shared" si="9"/>
        <v>108</v>
      </c>
      <c r="BG13" s="7">
        <f t="shared" si="9"/>
        <v>125</v>
      </c>
      <c r="BH13" s="7">
        <f t="shared" si="9"/>
        <v>103</v>
      </c>
      <c r="BI13" s="7">
        <f t="shared" si="9"/>
        <v>105</v>
      </c>
      <c r="BJ13" s="7">
        <f t="shared" si="9"/>
        <v>113</v>
      </c>
      <c r="BK13" s="7">
        <f t="shared" si="9"/>
        <v>126</v>
      </c>
      <c r="BL13" s="7">
        <f t="shared" si="9"/>
        <v>115</v>
      </c>
      <c r="BM13" s="7">
        <f t="shared" si="9"/>
        <v>109</v>
      </c>
      <c r="BN13" s="7">
        <f t="shared" si="9"/>
        <v>141</v>
      </c>
      <c r="BO13" s="7">
        <f t="shared" si="9"/>
        <v>84</v>
      </c>
      <c r="BP13" s="7">
        <f t="shared" si="9"/>
        <v>96</v>
      </c>
      <c r="BQ13" s="7">
        <f t="shared" si="9"/>
        <v>82</v>
      </c>
      <c r="BR13" s="7">
        <f t="shared" si="9"/>
        <v>120</v>
      </c>
      <c r="BS13" s="7">
        <f t="shared" si="9"/>
        <v>87</v>
      </c>
      <c r="BT13" s="7">
        <f t="shared" si="9"/>
        <v>118</v>
      </c>
      <c r="BU13" s="7">
        <f t="shared" si="9"/>
        <v>138</v>
      </c>
      <c r="BV13" s="7">
        <f t="shared" si="9"/>
        <v>90</v>
      </c>
      <c r="BW13" s="7">
        <f t="shared" si="9"/>
        <v>78</v>
      </c>
      <c r="BX13" s="7">
        <f t="shared" si="9"/>
        <v>96</v>
      </c>
      <c r="BZ13" s="8"/>
      <c r="CA13" s="8"/>
      <c r="CB13" s="8"/>
      <c r="CC13" s="8"/>
      <c r="CD13" s="8"/>
      <c r="CE13" s="8"/>
      <c r="CF13" s="8"/>
      <c r="CG13" s="8"/>
      <c r="CH13" s="8"/>
    </row>
    <row r="14" spans="1:86" s="7" customFormat="1" ht="15" customHeight="1">
      <c r="A14" s="220" t="s">
        <v>15</v>
      </c>
      <c r="B14" s="220"/>
      <c r="C14" s="52"/>
      <c r="D14" s="146">
        <v>211</v>
      </c>
      <c r="E14" s="54">
        <v>65</v>
      </c>
      <c r="F14" s="54">
        <v>259</v>
      </c>
      <c r="G14" s="54">
        <v>73</v>
      </c>
      <c r="H14" s="54">
        <v>350</v>
      </c>
      <c r="I14" s="54">
        <v>270</v>
      </c>
      <c r="J14" s="54">
        <v>298</v>
      </c>
      <c r="K14" s="54">
        <v>274</v>
      </c>
      <c r="L14" s="54">
        <v>321</v>
      </c>
      <c r="M14" s="54">
        <v>171</v>
      </c>
      <c r="N14" s="54">
        <v>45</v>
      </c>
      <c r="O14" s="54">
        <v>331</v>
      </c>
      <c r="P14" s="54">
        <v>283</v>
      </c>
      <c r="Q14" s="54">
        <v>317</v>
      </c>
      <c r="R14" s="54">
        <v>340</v>
      </c>
      <c r="S14" s="54">
        <v>310</v>
      </c>
      <c r="T14" s="54">
        <v>185</v>
      </c>
      <c r="U14" s="54">
        <v>55</v>
      </c>
      <c r="V14" s="54">
        <v>373</v>
      </c>
      <c r="W14" s="54">
        <v>343</v>
      </c>
      <c r="X14" s="54">
        <v>323</v>
      </c>
      <c r="Y14" s="54">
        <v>328</v>
      </c>
      <c r="Z14" s="54">
        <v>317</v>
      </c>
      <c r="AA14" s="54">
        <v>260</v>
      </c>
      <c r="AB14" s="54">
        <v>68</v>
      </c>
      <c r="AC14" s="54">
        <v>351</v>
      </c>
      <c r="AD14" s="54">
        <v>326</v>
      </c>
      <c r="AE14" s="54">
        <v>278</v>
      </c>
      <c r="AF14" s="54">
        <v>262</v>
      </c>
      <c r="AG14" s="147">
        <v>291</v>
      </c>
      <c r="AH14" s="56">
        <f t="shared" si="8"/>
        <v>7678</v>
      </c>
      <c r="AJ14" s="24"/>
      <c r="AK14" s="24"/>
      <c r="AL14" s="24"/>
      <c r="AM14" s="24"/>
      <c r="BZ14" s="8"/>
      <c r="CA14" s="8"/>
      <c r="CB14" s="8"/>
      <c r="CC14" s="8"/>
      <c r="CD14" s="8"/>
      <c r="CE14" s="8"/>
      <c r="CF14" s="8"/>
      <c r="CG14" s="8"/>
      <c r="CH14" s="8"/>
    </row>
    <row r="15" spans="1:86" s="7" customFormat="1" ht="15" customHeight="1">
      <c r="A15" s="212" t="s">
        <v>14</v>
      </c>
      <c r="B15" s="57" t="s">
        <v>23</v>
      </c>
      <c r="C15" s="58"/>
      <c r="D15" s="148">
        <v>149</v>
      </c>
      <c r="E15" s="60">
        <v>167</v>
      </c>
      <c r="F15" s="60">
        <v>196</v>
      </c>
      <c r="G15" s="60">
        <v>161</v>
      </c>
      <c r="H15" s="60">
        <v>188</v>
      </c>
      <c r="I15" s="60">
        <v>159</v>
      </c>
      <c r="J15" s="60">
        <v>153</v>
      </c>
      <c r="K15" s="60">
        <v>168</v>
      </c>
      <c r="L15" s="32">
        <v>153</v>
      </c>
      <c r="M15" s="32">
        <v>145</v>
      </c>
      <c r="N15" s="32">
        <v>125</v>
      </c>
      <c r="O15" s="32">
        <v>184</v>
      </c>
      <c r="P15" s="32">
        <v>139</v>
      </c>
      <c r="Q15" s="32">
        <v>143</v>
      </c>
      <c r="R15" s="32">
        <v>152</v>
      </c>
      <c r="S15" s="32">
        <v>143</v>
      </c>
      <c r="T15" s="32">
        <v>136</v>
      </c>
      <c r="U15" s="32">
        <v>157</v>
      </c>
      <c r="V15" s="32">
        <v>127</v>
      </c>
      <c r="W15" s="32">
        <v>136</v>
      </c>
      <c r="X15" s="60">
        <v>137</v>
      </c>
      <c r="Y15" s="60">
        <v>138</v>
      </c>
      <c r="Z15" s="60">
        <v>136</v>
      </c>
      <c r="AA15" s="32">
        <v>132</v>
      </c>
      <c r="AB15" s="32">
        <v>107</v>
      </c>
      <c r="AC15" s="60">
        <v>134</v>
      </c>
      <c r="AD15" s="60">
        <v>137</v>
      </c>
      <c r="AE15" s="32">
        <v>129</v>
      </c>
      <c r="AF15" s="32">
        <v>145</v>
      </c>
      <c r="AG15" s="149">
        <v>103</v>
      </c>
      <c r="AH15" s="33">
        <f t="shared" si="8"/>
        <v>4379</v>
      </c>
      <c r="AJ15" s="24"/>
      <c r="AK15" s="24"/>
      <c r="AL15" s="24"/>
      <c r="AM15" s="24"/>
      <c r="AN15" s="24"/>
      <c r="BZ15" s="8"/>
      <c r="CA15" s="8"/>
      <c r="CB15" s="8"/>
      <c r="CC15" s="8"/>
      <c r="CD15" s="8"/>
      <c r="CE15" s="8"/>
      <c r="CF15" s="8"/>
      <c r="CG15" s="8"/>
      <c r="CH15" s="8"/>
    </row>
    <row r="16" spans="1:86" s="7" customFormat="1" ht="15" customHeight="1">
      <c r="A16" s="212"/>
      <c r="B16" s="61" t="s">
        <v>24</v>
      </c>
      <c r="C16" s="62"/>
      <c r="D16" s="27">
        <v>116</v>
      </c>
      <c r="E16" s="28">
        <v>145</v>
      </c>
      <c r="F16" s="28">
        <v>169</v>
      </c>
      <c r="G16" s="28">
        <v>128</v>
      </c>
      <c r="H16" s="28">
        <v>159</v>
      </c>
      <c r="I16" s="28">
        <v>122</v>
      </c>
      <c r="J16" s="28">
        <v>118</v>
      </c>
      <c r="K16" s="28">
        <v>132</v>
      </c>
      <c r="L16" s="28">
        <v>119</v>
      </c>
      <c r="M16" s="28">
        <v>116</v>
      </c>
      <c r="N16" s="28">
        <v>96</v>
      </c>
      <c r="O16" s="28">
        <v>146</v>
      </c>
      <c r="P16" s="28">
        <v>110</v>
      </c>
      <c r="Q16" s="28">
        <v>114</v>
      </c>
      <c r="R16" s="28">
        <v>125</v>
      </c>
      <c r="S16" s="28">
        <v>116</v>
      </c>
      <c r="T16" s="28">
        <v>119</v>
      </c>
      <c r="U16" s="28">
        <v>130</v>
      </c>
      <c r="V16" s="28">
        <v>112</v>
      </c>
      <c r="W16" s="28">
        <v>115</v>
      </c>
      <c r="X16" s="28">
        <v>103</v>
      </c>
      <c r="Y16" s="28">
        <v>106</v>
      </c>
      <c r="Z16" s="28">
        <v>111</v>
      </c>
      <c r="AA16" s="69">
        <v>102</v>
      </c>
      <c r="AB16" s="69">
        <v>87</v>
      </c>
      <c r="AC16" s="28">
        <v>113</v>
      </c>
      <c r="AD16" s="28">
        <v>109</v>
      </c>
      <c r="AE16" s="69">
        <v>101</v>
      </c>
      <c r="AF16" s="69">
        <v>105</v>
      </c>
      <c r="AG16" s="150">
        <v>84</v>
      </c>
      <c r="AH16" s="29">
        <f t="shared" si="8"/>
        <v>3528</v>
      </c>
      <c r="AJ16" s="24"/>
      <c r="AK16" s="24"/>
      <c r="AL16" s="24"/>
      <c r="AM16" s="24"/>
      <c r="AN16" s="24"/>
      <c r="BZ16" s="8"/>
      <c r="CA16" s="8"/>
      <c r="CB16" s="8"/>
      <c r="CC16" s="8"/>
      <c r="CD16" s="8"/>
      <c r="CE16" s="8"/>
      <c r="CF16" s="8"/>
      <c r="CG16" s="8"/>
      <c r="CH16" s="8"/>
    </row>
    <row r="17" spans="1:86" s="7" customFormat="1" ht="15" customHeight="1">
      <c r="A17" s="212" t="s">
        <v>17</v>
      </c>
      <c r="B17" s="57" t="s">
        <v>23</v>
      </c>
      <c r="C17" s="58"/>
      <c r="D17" s="148">
        <v>49</v>
      </c>
      <c r="E17" s="60">
        <v>71</v>
      </c>
      <c r="F17" s="60">
        <v>53</v>
      </c>
      <c r="G17" s="60">
        <v>41</v>
      </c>
      <c r="H17" s="60">
        <v>71</v>
      </c>
      <c r="I17" s="60">
        <v>64</v>
      </c>
      <c r="J17" s="60">
        <v>57</v>
      </c>
      <c r="K17" s="60">
        <v>70</v>
      </c>
      <c r="L17" s="32">
        <v>46</v>
      </c>
      <c r="M17" s="32">
        <v>54</v>
      </c>
      <c r="N17" s="32">
        <v>46</v>
      </c>
      <c r="O17" s="32">
        <v>70</v>
      </c>
      <c r="P17" s="32">
        <v>57</v>
      </c>
      <c r="Q17" s="32">
        <v>70</v>
      </c>
      <c r="R17" s="32">
        <v>55</v>
      </c>
      <c r="S17" s="32">
        <v>64</v>
      </c>
      <c r="T17" s="32">
        <v>69</v>
      </c>
      <c r="U17" s="32">
        <v>48</v>
      </c>
      <c r="V17" s="32">
        <v>83</v>
      </c>
      <c r="W17" s="32">
        <v>59</v>
      </c>
      <c r="X17" s="32">
        <v>55</v>
      </c>
      <c r="Y17" s="32">
        <v>54</v>
      </c>
      <c r="Z17" s="32">
        <v>51</v>
      </c>
      <c r="AA17" s="32">
        <v>63</v>
      </c>
      <c r="AB17" s="32">
        <v>49</v>
      </c>
      <c r="AC17" s="32">
        <v>58</v>
      </c>
      <c r="AD17" s="60">
        <v>62</v>
      </c>
      <c r="AE17" s="60">
        <v>61</v>
      </c>
      <c r="AF17" s="60">
        <v>53</v>
      </c>
      <c r="AG17" s="149">
        <v>66</v>
      </c>
      <c r="AH17" s="33">
        <f t="shared" si="8"/>
        <v>1769</v>
      </c>
      <c r="AJ17" s="24"/>
      <c r="AK17" s="24"/>
      <c r="AL17" s="24"/>
      <c r="AM17" s="24"/>
      <c r="BZ17" s="8"/>
      <c r="CA17" s="8"/>
      <c r="CB17" s="8"/>
      <c r="CC17" s="8"/>
      <c r="CD17" s="8"/>
      <c r="CE17" s="8"/>
      <c r="CF17" s="8"/>
      <c r="CG17" s="8"/>
      <c r="CH17" s="8"/>
    </row>
    <row r="18" spans="1:86" s="7" customFormat="1" ht="15" customHeight="1">
      <c r="A18" s="212"/>
      <c r="B18" s="61" t="s">
        <v>24</v>
      </c>
      <c r="C18" s="62"/>
      <c r="D18" s="27">
        <v>49</v>
      </c>
      <c r="E18" s="28">
        <v>69</v>
      </c>
      <c r="F18" s="28">
        <v>53</v>
      </c>
      <c r="G18" s="28">
        <v>40</v>
      </c>
      <c r="H18" s="28">
        <v>70</v>
      </c>
      <c r="I18" s="28">
        <v>62</v>
      </c>
      <c r="J18" s="28">
        <v>53</v>
      </c>
      <c r="K18" s="28">
        <v>70</v>
      </c>
      <c r="L18" s="28">
        <v>45</v>
      </c>
      <c r="M18" s="28">
        <v>52</v>
      </c>
      <c r="N18" s="28">
        <v>46</v>
      </c>
      <c r="O18" s="28">
        <v>67</v>
      </c>
      <c r="P18" s="28">
        <v>55</v>
      </c>
      <c r="Q18" s="28">
        <v>68</v>
      </c>
      <c r="R18" s="28">
        <v>54</v>
      </c>
      <c r="S18" s="28">
        <v>59</v>
      </c>
      <c r="T18" s="28">
        <v>64</v>
      </c>
      <c r="U18" s="28">
        <v>48</v>
      </c>
      <c r="V18" s="28">
        <v>79</v>
      </c>
      <c r="W18" s="28">
        <v>57</v>
      </c>
      <c r="X18" s="28">
        <v>52</v>
      </c>
      <c r="Y18" s="28">
        <v>54</v>
      </c>
      <c r="Z18" s="28">
        <v>50</v>
      </c>
      <c r="AA18" s="28">
        <v>62</v>
      </c>
      <c r="AB18" s="28">
        <v>48</v>
      </c>
      <c r="AC18" s="28">
        <v>57</v>
      </c>
      <c r="AD18" s="28">
        <v>60</v>
      </c>
      <c r="AE18" s="28">
        <v>61</v>
      </c>
      <c r="AF18" s="28">
        <v>53</v>
      </c>
      <c r="AG18" s="150">
        <v>65</v>
      </c>
      <c r="AH18" s="29">
        <f t="shared" si="8"/>
        <v>1722</v>
      </c>
      <c r="AJ18" s="24"/>
      <c r="AK18" s="24"/>
      <c r="AL18" s="24"/>
      <c r="AM18" s="24"/>
      <c r="BZ18" s="8"/>
      <c r="CA18" s="8"/>
      <c r="CB18" s="8"/>
      <c r="CC18" s="8"/>
      <c r="CD18" s="8"/>
      <c r="CE18" s="8"/>
      <c r="CF18" s="8"/>
      <c r="CG18" s="8"/>
      <c r="CH18" s="8"/>
    </row>
    <row r="19" spans="1:86" s="7" customFormat="1" ht="15" customHeight="1">
      <c r="A19" s="64" t="s">
        <v>19</v>
      </c>
      <c r="B19" s="65" t="s">
        <v>25</v>
      </c>
      <c r="C19" s="58" t="s">
        <v>23</v>
      </c>
      <c r="D19" s="31">
        <v>49</v>
      </c>
      <c r="E19" s="32">
        <v>62</v>
      </c>
      <c r="F19" s="32">
        <v>47</v>
      </c>
      <c r="G19" s="32">
        <v>38</v>
      </c>
      <c r="H19" s="32">
        <v>49</v>
      </c>
      <c r="I19" s="32">
        <v>46</v>
      </c>
      <c r="J19" s="32">
        <v>32</v>
      </c>
      <c r="K19" s="32">
        <v>35</v>
      </c>
      <c r="L19" s="32">
        <v>36</v>
      </c>
      <c r="M19" s="32">
        <v>27</v>
      </c>
      <c r="N19" s="32">
        <v>41</v>
      </c>
      <c r="O19" s="32">
        <v>34</v>
      </c>
      <c r="P19" s="32">
        <v>33</v>
      </c>
      <c r="Q19" s="32">
        <v>29</v>
      </c>
      <c r="R19" s="32">
        <v>25</v>
      </c>
      <c r="S19" s="32">
        <v>41</v>
      </c>
      <c r="T19" s="32">
        <v>34</v>
      </c>
      <c r="U19" s="32">
        <v>53</v>
      </c>
      <c r="V19" s="32">
        <v>33</v>
      </c>
      <c r="W19" s="32">
        <v>39</v>
      </c>
      <c r="X19" s="32">
        <v>43</v>
      </c>
      <c r="Y19" s="32">
        <v>22</v>
      </c>
      <c r="Z19" s="32">
        <v>37</v>
      </c>
      <c r="AA19" s="32">
        <v>35</v>
      </c>
      <c r="AB19" s="32">
        <v>41</v>
      </c>
      <c r="AC19" s="32">
        <v>32</v>
      </c>
      <c r="AD19" s="32">
        <v>19</v>
      </c>
      <c r="AE19" s="32">
        <v>38</v>
      </c>
      <c r="AF19" s="32">
        <v>25</v>
      </c>
      <c r="AG19" s="151">
        <v>22</v>
      </c>
      <c r="AH19" s="33">
        <f t="shared" si="8"/>
        <v>1097</v>
      </c>
      <c r="AJ19" s="24"/>
      <c r="AK19" s="24"/>
      <c r="AL19" s="24"/>
      <c r="BZ19" s="8"/>
      <c r="CA19" s="8"/>
      <c r="CB19" s="8"/>
      <c r="CC19" s="8"/>
      <c r="CD19" s="8"/>
      <c r="CE19" s="8"/>
      <c r="CF19" s="8"/>
      <c r="CG19" s="8"/>
      <c r="CH19" s="8"/>
    </row>
    <row r="20" spans="1:86" s="7" customFormat="1" ht="15" customHeight="1">
      <c r="A20" s="67"/>
      <c r="B20" s="61"/>
      <c r="C20" s="62" t="s">
        <v>24</v>
      </c>
      <c r="D20" s="118">
        <v>49</v>
      </c>
      <c r="E20" s="69">
        <v>59</v>
      </c>
      <c r="F20" s="69">
        <v>44</v>
      </c>
      <c r="G20" s="69">
        <v>37</v>
      </c>
      <c r="H20" s="69">
        <v>49</v>
      </c>
      <c r="I20" s="69">
        <v>46</v>
      </c>
      <c r="J20" s="69">
        <v>31</v>
      </c>
      <c r="K20" s="28">
        <v>33</v>
      </c>
      <c r="L20" s="28">
        <v>36</v>
      </c>
      <c r="M20" s="28">
        <v>27</v>
      </c>
      <c r="N20" s="28">
        <v>41</v>
      </c>
      <c r="O20" s="28">
        <v>33</v>
      </c>
      <c r="P20" s="28">
        <v>33</v>
      </c>
      <c r="Q20" s="28">
        <v>28</v>
      </c>
      <c r="R20" s="28">
        <v>25</v>
      </c>
      <c r="S20" s="28">
        <v>41</v>
      </c>
      <c r="T20" s="28">
        <v>34</v>
      </c>
      <c r="U20" s="28">
        <v>53</v>
      </c>
      <c r="V20" s="69">
        <v>33</v>
      </c>
      <c r="W20" s="69">
        <v>39</v>
      </c>
      <c r="X20" s="69">
        <v>42</v>
      </c>
      <c r="Y20" s="69">
        <v>21</v>
      </c>
      <c r="Z20" s="69">
        <v>37</v>
      </c>
      <c r="AA20" s="145">
        <v>35</v>
      </c>
      <c r="AB20" s="69">
        <v>40</v>
      </c>
      <c r="AC20" s="69">
        <v>30</v>
      </c>
      <c r="AD20" s="145">
        <v>19</v>
      </c>
      <c r="AE20" s="69">
        <v>38</v>
      </c>
      <c r="AF20" s="145">
        <v>25</v>
      </c>
      <c r="AG20" s="145">
        <v>21</v>
      </c>
      <c r="AH20" s="70">
        <f t="shared" si="8"/>
        <v>1079</v>
      </c>
      <c r="AJ20" s="24"/>
      <c r="AK20" s="24"/>
      <c r="AL20" s="24"/>
      <c r="AN20" s="24"/>
      <c r="BZ20" s="8"/>
      <c r="CA20" s="8"/>
      <c r="CB20" s="8"/>
      <c r="CC20" s="8"/>
      <c r="CD20" s="8"/>
      <c r="CE20" s="8"/>
      <c r="CF20" s="8"/>
      <c r="CG20" s="8"/>
      <c r="CH20" s="8"/>
    </row>
    <row r="21" spans="1:86"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t="s">
        <v>18</v>
      </c>
      <c r="O21" s="54" t="s">
        <v>18</v>
      </c>
      <c r="P21" s="54">
        <v>1</v>
      </c>
      <c r="Q21" s="54">
        <v>1</v>
      </c>
      <c r="R21" s="54" t="s">
        <v>18</v>
      </c>
      <c r="S21" s="54" t="s">
        <v>18</v>
      </c>
      <c r="T21" s="54" t="s">
        <v>18</v>
      </c>
      <c r="U21" s="54" t="s">
        <v>18</v>
      </c>
      <c r="V21" s="54" t="s">
        <v>18</v>
      </c>
      <c r="W21" s="54" t="s">
        <v>18</v>
      </c>
      <c r="X21" s="54" t="s">
        <v>18</v>
      </c>
      <c r="Y21" s="54">
        <v>2</v>
      </c>
      <c r="Z21" s="54">
        <v>1</v>
      </c>
      <c r="AA21" s="54" t="s">
        <v>18</v>
      </c>
      <c r="AB21" s="54" t="s">
        <v>18</v>
      </c>
      <c r="AC21" s="54" t="s">
        <v>18</v>
      </c>
      <c r="AD21" s="54" t="s">
        <v>18</v>
      </c>
      <c r="AE21" s="54">
        <v>1</v>
      </c>
      <c r="AF21" s="54" t="s">
        <v>18</v>
      </c>
      <c r="AG21" s="147" t="s">
        <v>18</v>
      </c>
      <c r="AH21" s="56">
        <f t="shared" si="8"/>
        <v>6</v>
      </c>
      <c r="AJ21" s="24"/>
      <c r="AK21" s="24"/>
      <c r="AL21" s="24"/>
      <c r="AN21" s="24"/>
      <c r="BZ21" s="8"/>
      <c r="CA21" s="8"/>
      <c r="CB21" s="8"/>
      <c r="CC21" s="8"/>
      <c r="CD21" s="8"/>
      <c r="CE21" s="8"/>
      <c r="CF21" s="8"/>
      <c r="CG21" s="8"/>
      <c r="CH21" s="8"/>
    </row>
    <row r="22" spans="1:86" s="7" customFormat="1" ht="15" customHeight="1">
      <c r="A22" s="67"/>
      <c r="B22" s="74" t="s">
        <v>27</v>
      </c>
      <c r="C22" s="75" t="s">
        <v>23</v>
      </c>
      <c r="D22" s="104">
        <v>110</v>
      </c>
      <c r="E22" s="77">
        <v>100</v>
      </c>
      <c r="F22" s="77">
        <v>109</v>
      </c>
      <c r="G22" s="77">
        <v>103</v>
      </c>
      <c r="H22" s="77">
        <v>182</v>
      </c>
      <c r="I22" s="77">
        <v>143</v>
      </c>
      <c r="J22" s="77">
        <v>166</v>
      </c>
      <c r="K22" s="32">
        <v>158</v>
      </c>
      <c r="L22" s="32">
        <v>122</v>
      </c>
      <c r="M22" s="32">
        <v>88</v>
      </c>
      <c r="N22" s="32">
        <v>74</v>
      </c>
      <c r="O22" s="32">
        <v>126</v>
      </c>
      <c r="P22" s="32">
        <v>138</v>
      </c>
      <c r="Q22" s="32">
        <v>141</v>
      </c>
      <c r="R22" s="32">
        <v>131</v>
      </c>
      <c r="S22" s="32">
        <v>141</v>
      </c>
      <c r="T22" s="32">
        <v>99</v>
      </c>
      <c r="U22" s="77">
        <v>100</v>
      </c>
      <c r="V22" s="77">
        <v>144</v>
      </c>
      <c r="W22" s="77">
        <v>131</v>
      </c>
      <c r="X22" s="77">
        <v>153</v>
      </c>
      <c r="Y22" s="77">
        <v>140</v>
      </c>
      <c r="Z22" s="77">
        <v>137</v>
      </c>
      <c r="AA22" s="32">
        <v>97</v>
      </c>
      <c r="AB22" s="32">
        <v>71</v>
      </c>
      <c r="AC22" s="32">
        <v>174</v>
      </c>
      <c r="AD22" s="32">
        <v>169</v>
      </c>
      <c r="AE22" s="77">
        <v>158</v>
      </c>
      <c r="AF22" s="77">
        <v>135</v>
      </c>
      <c r="AG22" s="105">
        <v>132</v>
      </c>
      <c r="AH22" s="78">
        <f t="shared" si="8"/>
        <v>3872</v>
      </c>
      <c r="AJ22" s="24"/>
      <c r="AK22" s="24"/>
      <c r="AL22" s="24"/>
      <c r="AN22" s="24"/>
      <c r="AO22" s="45"/>
      <c r="BZ22" s="8"/>
      <c r="CA22" s="8"/>
      <c r="CB22" s="8"/>
      <c r="CC22" s="8"/>
      <c r="CD22" s="8"/>
      <c r="CE22" s="8"/>
      <c r="CF22" s="8"/>
      <c r="CG22" s="8"/>
      <c r="CH22" s="8"/>
    </row>
    <row r="23" spans="1:86" s="7" customFormat="1" ht="15" customHeight="1">
      <c r="A23" s="67"/>
      <c r="B23" s="61"/>
      <c r="C23" s="81" t="s">
        <v>24</v>
      </c>
      <c r="D23" s="27">
        <v>110</v>
      </c>
      <c r="E23" s="28">
        <v>97</v>
      </c>
      <c r="F23" s="28">
        <v>108</v>
      </c>
      <c r="G23" s="28">
        <v>101</v>
      </c>
      <c r="H23" s="28">
        <v>177</v>
      </c>
      <c r="I23" s="28">
        <v>141</v>
      </c>
      <c r="J23" s="28">
        <v>166</v>
      </c>
      <c r="K23" s="28">
        <v>155</v>
      </c>
      <c r="L23" s="28">
        <v>121</v>
      </c>
      <c r="M23" s="28">
        <v>87</v>
      </c>
      <c r="N23" s="28">
        <v>74</v>
      </c>
      <c r="O23" s="28">
        <v>126</v>
      </c>
      <c r="P23" s="28">
        <v>138</v>
      </c>
      <c r="Q23" s="28">
        <v>141</v>
      </c>
      <c r="R23" s="28">
        <v>128</v>
      </c>
      <c r="S23" s="28">
        <v>139</v>
      </c>
      <c r="T23" s="28">
        <v>98</v>
      </c>
      <c r="U23" s="69">
        <v>100</v>
      </c>
      <c r="V23" s="69">
        <v>144</v>
      </c>
      <c r="W23" s="69">
        <v>131</v>
      </c>
      <c r="X23" s="69">
        <v>153</v>
      </c>
      <c r="Y23" s="69">
        <v>140</v>
      </c>
      <c r="Z23" s="69">
        <v>136</v>
      </c>
      <c r="AA23" s="69">
        <v>97</v>
      </c>
      <c r="AB23" s="69">
        <v>70</v>
      </c>
      <c r="AC23" s="69">
        <v>172</v>
      </c>
      <c r="AD23" s="69">
        <v>168</v>
      </c>
      <c r="AE23" s="69">
        <v>158</v>
      </c>
      <c r="AF23" s="69">
        <v>131</v>
      </c>
      <c r="AG23" s="145">
        <v>132</v>
      </c>
      <c r="AH23" s="29">
        <f t="shared" si="8"/>
        <v>3839</v>
      </c>
      <c r="AJ23" s="24"/>
      <c r="AK23" s="24"/>
      <c r="AL23" s="24"/>
      <c r="AN23" s="24"/>
      <c r="AO23" s="24"/>
      <c r="AP23" s="24"/>
      <c r="BZ23" s="8"/>
      <c r="CA23" s="8"/>
      <c r="CB23" s="8"/>
      <c r="CC23" s="8"/>
      <c r="CD23" s="8"/>
      <c r="CE23" s="8"/>
      <c r="CF23" s="8"/>
      <c r="CG23" s="8"/>
      <c r="CH23" s="8"/>
    </row>
    <row r="24" spans="1:86" s="7" customFormat="1" ht="15" customHeight="1">
      <c r="A24" s="67"/>
      <c r="B24" s="74" t="s">
        <v>28</v>
      </c>
      <c r="C24" s="81"/>
      <c r="D24" s="104">
        <v>21</v>
      </c>
      <c r="E24" s="77">
        <v>17</v>
      </c>
      <c r="F24" s="77">
        <v>22</v>
      </c>
      <c r="G24" s="77">
        <v>23</v>
      </c>
      <c r="H24" s="77">
        <v>20</v>
      </c>
      <c r="I24" s="77">
        <v>30</v>
      </c>
      <c r="J24" s="77">
        <v>23</v>
      </c>
      <c r="K24" s="77">
        <v>24</v>
      </c>
      <c r="L24" s="77">
        <v>30</v>
      </c>
      <c r="M24" s="77">
        <v>14</v>
      </c>
      <c r="N24" s="77">
        <v>11</v>
      </c>
      <c r="O24" s="77">
        <v>23</v>
      </c>
      <c r="P24" s="77">
        <v>27</v>
      </c>
      <c r="Q24" s="77">
        <v>35</v>
      </c>
      <c r="R24" s="77">
        <v>20</v>
      </c>
      <c r="S24" s="77">
        <v>33</v>
      </c>
      <c r="T24" s="77">
        <v>24</v>
      </c>
      <c r="U24" s="77">
        <v>27</v>
      </c>
      <c r="V24" s="77">
        <v>25</v>
      </c>
      <c r="W24" s="77">
        <v>20</v>
      </c>
      <c r="X24" s="77">
        <v>28</v>
      </c>
      <c r="Y24" s="77">
        <v>28</v>
      </c>
      <c r="Z24" s="77">
        <v>28</v>
      </c>
      <c r="AA24" s="54">
        <v>18</v>
      </c>
      <c r="AB24" s="54">
        <v>16</v>
      </c>
      <c r="AC24" s="54">
        <v>29</v>
      </c>
      <c r="AD24" s="77">
        <v>27</v>
      </c>
      <c r="AE24" s="77">
        <v>24</v>
      </c>
      <c r="AF24" s="77">
        <v>28</v>
      </c>
      <c r="AG24" s="105">
        <v>22</v>
      </c>
      <c r="AH24" s="83">
        <f t="shared" si="8"/>
        <v>717</v>
      </c>
      <c r="AJ24" s="24"/>
      <c r="AK24" s="24"/>
      <c r="AL24" s="24"/>
      <c r="AN24" s="24"/>
      <c r="AO24" s="24"/>
      <c r="AP24" s="24"/>
      <c r="BZ24" s="8"/>
      <c r="CA24" s="8"/>
      <c r="CB24" s="8"/>
      <c r="CC24" s="8"/>
      <c r="CD24" s="8"/>
      <c r="CE24" s="8"/>
      <c r="CF24" s="8"/>
      <c r="CG24" s="8"/>
      <c r="CH24" s="8"/>
    </row>
    <row r="25" spans="1:86" s="7" customFormat="1" ht="15" customHeight="1">
      <c r="A25" s="84" t="s">
        <v>21</v>
      </c>
      <c r="B25" s="57" t="s">
        <v>29</v>
      </c>
      <c r="C25" s="58"/>
      <c r="D25" s="148">
        <v>2</v>
      </c>
      <c r="E25" s="60">
        <v>4</v>
      </c>
      <c r="F25" s="60">
        <v>3</v>
      </c>
      <c r="G25" s="60">
        <v>3</v>
      </c>
      <c r="H25" s="60">
        <v>8</v>
      </c>
      <c r="I25" s="60">
        <v>8</v>
      </c>
      <c r="J25" s="60">
        <v>6</v>
      </c>
      <c r="K25" s="60">
        <v>4</v>
      </c>
      <c r="L25" s="60">
        <v>3</v>
      </c>
      <c r="M25" s="60">
        <v>4</v>
      </c>
      <c r="N25" s="60">
        <v>2</v>
      </c>
      <c r="O25" s="60">
        <v>8</v>
      </c>
      <c r="P25" s="60">
        <v>3</v>
      </c>
      <c r="Q25" s="60">
        <v>5</v>
      </c>
      <c r="R25" s="60">
        <v>3</v>
      </c>
      <c r="S25" s="60">
        <v>4</v>
      </c>
      <c r="T25" s="60">
        <v>4</v>
      </c>
      <c r="U25" s="60">
        <v>3</v>
      </c>
      <c r="V25" s="60">
        <v>3</v>
      </c>
      <c r="W25" s="60">
        <v>4</v>
      </c>
      <c r="X25" s="60">
        <v>2</v>
      </c>
      <c r="Y25" s="60">
        <v>2</v>
      </c>
      <c r="Z25" s="60">
        <v>3</v>
      </c>
      <c r="AA25" s="32">
        <v>9</v>
      </c>
      <c r="AB25" s="32" t="s">
        <v>18</v>
      </c>
      <c r="AC25" s="32">
        <v>4</v>
      </c>
      <c r="AD25" s="60">
        <v>10</v>
      </c>
      <c r="AE25" s="60">
        <v>3</v>
      </c>
      <c r="AF25" s="60">
        <v>4</v>
      </c>
      <c r="AG25" s="149">
        <v>3</v>
      </c>
      <c r="AH25" s="33">
        <f t="shared" si="8"/>
        <v>124</v>
      </c>
      <c r="AJ25" s="24"/>
      <c r="AK25" s="24"/>
      <c r="AL25" s="24"/>
      <c r="AM25" s="24"/>
      <c r="AN25" s="24"/>
      <c r="AO25" s="24"/>
      <c r="AP25" s="24"/>
      <c r="BZ25" s="8"/>
      <c r="CA25" s="8"/>
      <c r="CB25" s="8"/>
      <c r="CC25" s="8"/>
      <c r="CD25" s="8"/>
      <c r="CE25" s="8"/>
      <c r="CF25" s="8"/>
      <c r="CG25" s="8"/>
      <c r="CH25" s="8"/>
    </row>
    <row r="26" spans="1:86" s="7" customFormat="1" ht="15" customHeight="1">
      <c r="A26" s="153"/>
      <c r="B26" s="117" t="s">
        <v>30</v>
      </c>
      <c r="C26" s="62"/>
      <c r="D26" s="27">
        <v>37</v>
      </c>
      <c r="E26" s="28">
        <v>31</v>
      </c>
      <c r="F26" s="28">
        <v>30</v>
      </c>
      <c r="G26" s="28">
        <v>16</v>
      </c>
      <c r="H26" s="28">
        <v>42</v>
      </c>
      <c r="I26" s="28">
        <v>34</v>
      </c>
      <c r="J26" s="28">
        <v>26</v>
      </c>
      <c r="K26" s="28">
        <v>40</v>
      </c>
      <c r="L26" s="28">
        <v>39</v>
      </c>
      <c r="M26" s="28">
        <v>26</v>
      </c>
      <c r="N26" s="28">
        <v>27</v>
      </c>
      <c r="O26" s="28">
        <v>34</v>
      </c>
      <c r="P26" s="28">
        <v>44</v>
      </c>
      <c r="Q26" s="28">
        <v>28</v>
      </c>
      <c r="R26" s="28">
        <v>25</v>
      </c>
      <c r="S26" s="28">
        <v>30</v>
      </c>
      <c r="T26" s="28">
        <v>27</v>
      </c>
      <c r="U26" s="28">
        <v>20</v>
      </c>
      <c r="V26" s="28">
        <v>44</v>
      </c>
      <c r="W26" s="28">
        <v>31</v>
      </c>
      <c r="X26" s="28">
        <v>27</v>
      </c>
      <c r="Y26" s="28">
        <v>36</v>
      </c>
      <c r="Z26" s="28">
        <v>39</v>
      </c>
      <c r="AA26" s="69">
        <v>26</v>
      </c>
      <c r="AB26" s="69">
        <v>29</v>
      </c>
      <c r="AC26" s="69">
        <v>37</v>
      </c>
      <c r="AD26" s="28">
        <v>29</v>
      </c>
      <c r="AE26" s="28">
        <v>38</v>
      </c>
      <c r="AF26" s="28">
        <v>28</v>
      </c>
      <c r="AG26" s="150">
        <v>33</v>
      </c>
      <c r="AH26" s="29">
        <f t="shared" si="8"/>
        <v>953</v>
      </c>
      <c r="AJ26" s="24"/>
      <c r="AK26" s="24"/>
      <c r="AL26" s="24"/>
      <c r="AM26" s="24"/>
      <c r="AO26" s="24"/>
      <c r="AP26" s="24"/>
      <c r="BZ26" s="8"/>
      <c r="CA26" s="8"/>
      <c r="CB26" s="8"/>
      <c r="CC26" s="8"/>
      <c r="CD26" s="8"/>
      <c r="CE26" s="8"/>
      <c r="CF26" s="8"/>
      <c r="CG26" s="8"/>
      <c r="CH26" s="8"/>
    </row>
    <row r="27" spans="1:86" s="7" customFormat="1" ht="15" customHeight="1">
      <c r="A27" s="89" t="s">
        <v>22</v>
      </c>
      <c r="B27" s="90"/>
      <c r="C27" s="91"/>
      <c r="D27" s="148">
        <v>135</v>
      </c>
      <c r="E27" s="60">
        <v>130</v>
      </c>
      <c r="F27" s="60">
        <v>80</v>
      </c>
      <c r="G27" s="60">
        <v>130</v>
      </c>
      <c r="H27" s="60">
        <v>137</v>
      </c>
      <c r="I27" s="60">
        <v>155</v>
      </c>
      <c r="J27" s="60">
        <v>132</v>
      </c>
      <c r="K27" s="60">
        <v>88</v>
      </c>
      <c r="L27" s="60">
        <v>91</v>
      </c>
      <c r="M27" s="60">
        <v>109</v>
      </c>
      <c r="N27" s="60">
        <v>95</v>
      </c>
      <c r="O27" s="60">
        <v>108</v>
      </c>
      <c r="P27" s="60">
        <v>125</v>
      </c>
      <c r="Q27" s="60">
        <v>103</v>
      </c>
      <c r="R27" s="60">
        <v>105</v>
      </c>
      <c r="S27" s="60">
        <v>113</v>
      </c>
      <c r="T27" s="60">
        <v>126</v>
      </c>
      <c r="U27" s="60">
        <v>115</v>
      </c>
      <c r="V27" s="60">
        <v>109</v>
      </c>
      <c r="W27" s="60">
        <v>141</v>
      </c>
      <c r="X27" s="60">
        <v>84</v>
      </c>
      <c r="Y27" s="60">
        <v>96</v>
      </c>
      <c r="Z27" s="60">
        <v>82</v>
      </c>
      <c r="AA27" s="54">
        <v>120</v>
      </c>
      <c r="AB27" s="54">
        <v>87</v>
      </c>
      <c r="AC27" s="54">
        <v>118</v>
      </c>
      <c r="AD27" s="60">
        <v>138</v>
      </c>
      <c r="AE27" s="60">
        <v>90</v>
      </c>
      <c r="AF27" s="60">
        <v>78</v>
      </c>
      <c r="AG27" s="149">
        <v>96</v>
      </c>
      <c r="AH27" s="94">
        <f t="shared" si="8"/>
        <v>3316</v>
      </c>
      <c r="AJ27" s="24"/>
      <c r="AK27" s="24"/>
      <c r="AL27" s="24"/>
      <c r="AM27" s="24"/>
      <c r="AO27" s="24"/>
      <c r="AP27" s="24"/>
      <c r="BZ27" s="8"/>
      <c r="CA27" s="8"/>
      <c r="CB27" s="8"/>
      <c r="CC27" s="8"/>
      <c r="CD27" s="8"/>
      <c r="CE27" s="8"/>
      <c r="CF27" s="8"/>
      <c r="CG27" s="8"/>
      <c r="CH27" s="8"/>
    </row>
    <row r="28" spans="1:86"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24"/>
      <c r="AK28" s="24"/>
      <c r="AN28" s="24"/>
      <c r="AO28" s="24"/>
      <c r="AP28" s="97"/>
      <c r="BZ28" s="8"/>
      <c r="CA28" s="8"/>
      <c r="CB28" s="8"/>
      <c r="CC28" s="8"/>
      <c r="CD28" s="8"/>
      <c r="CE28" s="8"/>
      <c r="CF28" s="8"/>
      <c r="CG28" s="8"/>
      <c r="CH28" s="8"/>
    </row>
    <row r="29" spans="1:86" s="7" customFormat="1" ht="15" customHeight="1">
      <c r="A29" s="156" t="s">
        <v>32</v>
      </c>
      <c r="B29" s="99" t="s">
        <v>9</v>
      </c>
      <c r="C29" s="100"/>
      <c r="D29" s="22" t="s">
        <v>18</v>
      </c>
      <c r="E29" s="5">
        <v>1</v>
      </c>
      <c r="F29" s="5" t="s">
        <v>18</v>
      </c>
      <c r="G29" s="22">
        <v>3</v>
      </c>
      <c r="H29" s="5">
        <v>2</v>
      </c>
      <c r="I29" s="5" t="s">
        <v>18</v>
      </c>
      <c r="J29" s="5">
        <v>2</v>
      </c>
      <c r="K29" s="5">
        <v>1</v>
      </c>
      <c r="L29" s="5">
        <v>3</v>
      </c>
      <c r="M29" s="22">
        <v>1</v>
      </c>
      <c r="N29" s="5">
        <v>1</v>
      </c>
      <c r="O29" s="5" t="s">
        <v>18</v>
      </c>
      <c r="P29" s="5" t="s">
        <v>18</v>
      </c>
      <c r="Q29" s="5">
        <v>3</v>
      </c>
      <c r="R29" s="5">
        <v>4</v>
      </c>
      <c r="S29" s="5" t="s">
        <v>18</v>
      </c>
      <c r="T29" s="5">
        <v>3</v>
      </c>
      <c r="U29" s="5">
        <v>2</v>
      </c>
      <c r="V29" s="5" t="s">
        <v>18</v>
      </c>
      <c r="W29" s="5">
        <v>2</v>
      </c>
      <c r="X29" s="5">
        <v>1</v>
      </c>
      <c r="Y29" s="5" t="s">
        <v>18</v>
      </c>
      <c r="Z29" s="5" t="s">
        <v>18</v>
      </c>
      <c r="AA29" s="22">
        <v>2</v>
      </c>
      <c r="AB29" s="5" t="s">
        <v>18</v>
      </c>
      <c r="AC29" s="5">
        <v>3</v>
      </c>
      <c r="AD29" s="5">
        <v>1</v>
      </c>
      <c r="AE29" s="5" t="s">
        <v>18</v>
      </c>
      <c r="AF29" s="5" t="s">
        <v>18</v>
      </c>
      <c r="AG29" s="101">
        <v>1</v>
      </c>
      <c r="AH29" s="213">
        <f>SUM(D29:AG34)</f>
        <v>50</v>
      </c>
      <c r="AJ29" s="24"/>
      <c r="AK29" s="24"/>
      <c r="AN29" s="24"/>
      <c r="AO29" s="24"/>
      <c r="AP29" s="24"/>
      <c r="BZ29" s="8"/>
      <c r="CA29" s="8"/>
      <c r="CB29" s="8"/>
      <c r="CC29" s="8"/>
      <c r="CD29" s="8"/>
      <c r="CE29" s="8"/>
      <c r="CF29" s="8"/>
      <c r="CG29" s="8"/>
      <c r="CH29" s="8"/>
    </row>
    <row r="30" spans="1:86"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v>2</v>
      </c>
      <c r="Y30" s="77" t="s">
        <v>18</v>
      </c>
      <c r="Z30" s="77" t="s">
        <v>18</v>
      </c>
      <c r="AA30" s="77" t="s">
        <v>18</v>
      </c>
      <c r="AB30" s="77" t="s">
        <v>18</v>
      </c>
      <c r="AC30" s="77" t="s">
        <v>18</v>
      </c>
      <c r="AD30" s="77" t="s">
        <v>18</v>
      </c>
      <c r="AE30" s="77" t="s">
        <v>18</v>
      </c>
      <c r="AF30" s="77" t="s">
        <v>18</v>
      </c>
      <c r="AG30" s="105" t="s">
        <v>18</v>
      </c>
      <c r="AH30" s="213"/>
      <c r="AJ30" s="24"/>
      <c r="AK30" s="24"/>
      <c r="AN30" s="24"/>
      <c r="AO30" s="24"/>
      <c r="AP30" s="24"/>
      <c r="BZ30" s="8"/>
      <c r="CA30" s="8"/>
      <c r="CB30" s="8"/>
      <c r="CC30" s="8"/>
      <c r="CD30" s="8"/>
      <c r="CE30" s="8"/>
      <c r="CF30" s="8"/>
      <c r="CG30" s="8"/>
      <c r="CH30" s="8"/>
    </row>
    <row r="31" spans="1:86"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v>1</v>
      </c>
      <c r="S31" s="77" t="s">
        <v>18</v>
      </c>
      <c r="T31" s="77" t="s">
        <v>18</v>
      </c>
      <c r="U31" s="77" t="s">
        <v>18</v>
      </c>
      <c r="V31" s="77" t="s">
        <v>18</v>
      </c>
      <c r="W31" s="77" t="s">
        <v>18</v>
      </c>
      <c r="X31" s="77" t="s">
        <v>18</v>
      </c>
      <c r="Y31" s="77">
        <v>1</v>
      </c>
      <c r="Z31" s="77" t="s">
        <v>18</v>
      </c>
      <c r="AA31" s="77" t="s">
        <v>18</v>
      </c>
      <c r="AB31" s="77" t="s">
        <v>18</v>
      </c>
      <c r="AC31" s="77" t="s">
        <v>18</v>
      </c>
      <c r="AD31" s="77" t="s">
        <v>18</v>
      </c>
      <c r="AE31" s="77" t="s">
        <v>18</v>
      </c>
      <c r="AF31" s="77" t="s">
        <v>18</v>
      </c>
      <c r="AG31" s="105" t="s">
        <v>18</v>
      </c>
      <c r="AH31" s="213"/>
      <c r="AJ31" s="24"/>
      <c r="AK31" s="24"/>
      <c r="AL31" s="24"/>
      <c r="AN31" s="24"/>
      <c r="AO31" s="24"/>
      <c r="AP31" s="24"/>
      <c r="AQ31" s="107"/>
      <c r="AR31" s="107"/>
      <c r="BZ31" s="8"/>
      <c r="CA31" s="8"/>
      <c r="CB31" s="8"/>
      <c r="CC31" s="8"/>
      <c r="CD31" s="8"/>
      <c r="CE31" s="8"/>
      <c r="CF31" s="8"/>
      <c r="CG31" s="8"/>
      <c r="CH31" s="8"/>
    </row>
    <row r="32" spans="1:86"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v>1</v>
      </c>
      <c r="AA32" s="77" t="s">
        <v>18</v>
      </c>
      <c r="AB32" s="77" t="s">
        <v>18</v>
      </c>
      <c r="AC32" s="77" t="s">
        <v>18</v>
      </c>
      <c r="AD32" s="77" t="s">
        <v>18</v>
      </c>
      <c r="AE32" s="77" t="s">
        <v>18</v>
      </c>
      <c r="AF32" s="77" t="s">
        <v>18</v>
      </c>
      <c r="AG32" s="105">
        <v>1</v>
      </c>
      <c r="AH32" s="213"/>
      <c r="AJ32" s="24"/>
      <c r="AK32" s="24"/>
      <c r="AL32" s="24"/>
      <c r="AM32" s="24"/>
      <c r="AN32" s="24"/>
      <c r="AO32" s="24"/>
      <c r="AP32" s="24"/>
      <c r="AQ32" s="107"/>
      <c r="AR32" s="107"/>
      <c r="BZ32" s="8"/>
      <c r="CA32" s="8"/>
      <c r="CB32" s="8"/>
      <c r="CC32" s="8"/>
      <c r="CD32" s="8"/>
      <c r="CE32" s="8"/>
      <c r="CF32" s="8"/>
      <c r="CG32" s="8"/>
      <c r="CH32" s="8"/>
    </row>
    <row r="33" spans="1:86" s="7" customFormat="1" ht="15" customHeight="1">
      <c r="A33" s="157"/>
      <c r="B33" s="103" t="s">
        <v>19</v>
      </c>
      <c r="C33" s="75"/>
      <c r="D33" s="104" t="s">
        <v>18</v>
      </c>
      <c r="E33" s="77">
        <v>1</v>
      </c>
      <c r="F33" s="77" t="s">
        <v>18</v>
      </c>
      <c r="G33" s="77" t="s">
        <v>18</v>
      </c>
      <c r="H33" s="77">
        <v>1</v>
      </c>
      <c r="I33" s="77" t="s">
        <v>18</v>
      </c>
      <c r="J33" s="77" t="s">
        <v>18</v>
      </c>
      <c r="K33" s="77" t="s">
        <v>18</v>
      </c>
      <c r="L33" s="77" t="s">
        <v>18</v>
      </c>
      <c r="M33" s="77" t="s">
        <v>18</v>
      </c>
      <c r="N33" s="77" t="s">
        <v>18</v>
      </c>
      <c r="O33" s="77" t="s">
        <v>18</v>
      </c>
      <c r="P33" s="77" t="s">
        <v>18</v>
      </c>
      <c r="Q33" s="77" t="s">
        <v>18</v>
      </c>
      <c r="R33" s="77" t="s">
        <v>18</v>
      </c>
      <c r="S33" s="77" t="s">
        <v>18</v>
      </c>
      <c r="T33" s="77">
        <v>1</v>
      </c>
      <c r="U33" s="77">
        <v>1</v>
      </c>
      <c r="V33" s="77">
        <v>2</v>
      </c>
      <c r="W33" s="77" t="s">
        <v>18</v>
      </c>
      <c r="X33" s="77">
        <v>1</v>
      </c>
      <c r="Y33" s="77" t="s">
        <v>18</v>
      </c>
      <c r="Z33" s="77" t="s">
        <v>18</v>
      </c>
      <c r="AA33" s="77" t="s">
        <v>18</v>
      </c>
      <c r="AB33" s="77" t="s">
        <v>18</v>
      </c>
      <c r="AC33" s="77" t="s">
        <v>18</v>
      </c>
      <c r="AD33" s="77" t="s">
        <v>18</v>
      </c>
      <c r="AE33" s="77" t="s">
        <v>18</v>
      </c>
      <c r="AF33" s="77">
        <v>1</v>
      </c>
      <c r="AG33" s="105" t="s">
        <v>18</v>
      </c>
      <c r="AH33" s="213"/>
      <c r="AJ33" s="24"/>
      <c r="AK33" s="24"/>
      <c r="AL33" s="24"/>
      <c r="AM33" s="24"/>
      <c r="AO33" s="24"/>
      <c r="AP33" s="24"/>
      <c r="BZ33" s="8"/>
      <c r="CA33" s="8"/>
      <c r="CB33" s="8"/>
      <c r="CC33" s="8"/>
      <c r="CD33" s="8"/>
      <c r="CE33" s="8"/>
      <c r="CF33" s="8"/>
      <c r="CG33" s="8"/>
      <c r="CH33" s="8"/>
    </row>
    <row r="34" spans="1:86"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t="s">
        <v>18</v>
      </c>
      <c r="AE34" s="77" t="s">
        <v>18</v>
      </c>
      <c r="AF34" s="77" t="s">
        <v>18</v>
      </c>
      <c r="AG34" s="105" t="s">
        <v>18</v>
      </c>
      <c r="AH34" s="213"/>
      <c r="AJ34" s="24"/>
      <c r="AK34" s="24"/>
      <c r="AL34" s="24"/>
      <c r="AM34" s="24"/>
      <c r="AO34" s="24"/>
      <c r="AP34" s="24"/>
      <c r="BZ34" s="8"/>
      <c r="CA34" s="8"/>
      <c r="CB34" s="8"/>
      <c r="CC34" s="8"/>
      <c r="CD34" s="8"/>
      <c r="CE34" s="8"/>
      <c r="CF34" s="8"/>
      <c r="CG34" s="8"/>
      <c r="CH34" s="8"/>
    </row>
    <row r="35" spans="1:86" s="7" customFormat="1" ht="15" customHeight="1">
      <c r="A35" s="156" t="s">
        <v>32</v>
      </c>
      <c r="B35" s="99" t="s">
        <v>9</v>
      </c>
      <c r="C35" s="100"/>
      <c r="D35" s="22">
        <v>1</v>
      </c>
      <c r="E35" s="5" t="s">
        <v>18</v>
      </c>
      <c r="F35" s="22" t="s">
        <v>18</v>
      </c>
      <c r="G35" s="5">
        <v>2</v>
      </c>
      <c r="H35" s="5">
        <v>2</v>
      </c>
      <c r="I35" s="5" t="s">
        <v>18</v>
      </c>
      <c r="J35" s="22" t="s">
        <v>18</v>
      </c>
      <c r="K35" s="5">
        <v>1</v>
      </c>
      <c r="L35" s="22">
        <v>2</v>
      </c>
      <c r="M35" s="22">
        <v>4</v>
      </c>
      <c r="N35" s="5">
        <v>1</v>
      </c>
      <c r="O35" s="5">
        <v>1</v>
      </c>
      <c r="P35" s="22">
        <v>2</v>
      </c>
      <c r="Q35" s="5" t="s">
        <v>18</v>
      </c>
      <c r="R35" s="5" t="s">
        <v>18</v>
      </c>
      <c r="S35" s="5" t="s">
        <v>18</v>
      </c>
      <c r="T35" s="5">
        <v>1</v>
      </c>
      <c r="U35" s="5" t="s">
        <v>18</v>
      </c>
      <c r="V35" s="5" t="s">
        <v>18</v>
      </c>
      <c r="W35" s="22">
        <v>3</v>
      </c>
      <c r="X35" s="5" t="s">
        <v>18</v>
      </c>
      <c r="Y35" s="5">
        <v>2</v>
      </c>
      <c r="Z35" s="5">
        <v>1</v>
      </c>
      <c r="AA35" s="5" t="s">
        <v>18</v>
      </c>
      <c r="AB35" s="5">
        <v>1</v>
      </c>
      <c r="AC35" s="5">
        <v>1</v>
      </c>
      <c r="AD35" s="5" t="s">
        <v>18</v>
      </c>
      <c r="AE35" s="5" t="s">
        <v>18</v>
      </c>
      <c r="AF35" s="5" t="s">
        <v>18</v>
      </c>
      <c r="AG35" s="101">
        <v>1</v>
      </c>
      <c r="AH35" s="213">
        <f>SUM(D35:AG40)</f>
        <v>61</v>
      </c>
      <c r="AJ35" s="24"/>
      <c r="AK35" s="71"/>
      <c r="AL35" s="174"/>
      <c r="AM35" s="171"/>
      <c r="AN35" s="171"/>
      <c r="AO35" s="24"/>
      <c r="BX35" s="8"/>
      <c r="BY35" s="8"/>
      <c r="BZ35" s="8"/>
      <c r="CA35" s="8"/>
      <c r="CB35" s="8"/>
      <c r="CC35" s="8"/>
      <c r="CD35" s="8"/>
      <c r="CE35" s="8"/>
      <c r="CF35" s="8"/>
      <c r="CG35" s="8"/>
      <c r="CH35" s="8"/>
    </row>
    <row r="36" spans="1:86" s="7" customFormat="1" ht="15" customHeight="1">
      <c r="A36" s="157" t="s">
        <v>33</v>
      </c>
      <c r="B36" s="103" t="s">
        <v>15</v>
      </c>
      <c r="C36" s="75"/>
      <c r="D36" s="104" t="s">
        <v>18</v>
      </c>
      <c r="E36" s="77" t="s">
        <v>18</v>
      </c>
      <c r="F36" s="77" t="s">
        <v>18</v>
      </c>
      <c r="G36" s="77" t="s">
        <v>18</v>
      </c>
      <c r="H36" s="77" t="s">
        <v>18</v>
      </c>
      <c r="I36" s="77" t="s">
        <v>18</v>
      </c>
      <c r="J36" s="77">
        <v>1</v>
      </c>
      <c r="K36" s="77" t="s">
        <v>18</v>
      </c>
      <c r="L36" s="77" t="s">
        <v>18</v>
      </c>
      <c r="M36" s="77" t="s">
        <v>18</v>
      </c>
      <c r="N36" s="77" t="s">
        <v>18</v>
      </c>
      <c r="O36" s="77" t="s">
        <v>18</v>
      </c>
      <c r="P36" s="77">
        <v>1</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77">
        <v>1</v>
      </c>
      <c r="AF36" s="77" t="s">
        <v>18</v>
      </c>
      <c r="AG36" s="105" t="s">
        <v>18</v>
      </c>
      <c r="AH36" s="213"/>
      <c r="AJ36" s="170"/>
      <c r="AK36" s="71"/>
      <c r="AL36" s="174"/>
      <c r="AM36" s="171"/>
      <c r="AN36" s="171"/>
      <c r="AO36" s="24"/>
      <c r="BX36" s="8"/>
      <c r="BY36" s="8"/>
      <c r="BZ36" s="8"/>
      <c r="CA36" s="8"/>
      <c r="CB36" s="8"/>
      <c r="CC36" s="8"/>
      <c r="CD36" s="8"/>
      <c r="CE36" s="8"/>
      <c r="CF36" s="8"/>
      <c r="CG36" s="8"/>
      <c r="CH36" s="8"/>
    </row>
    <row r="37" spans="1:86"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v>1</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v>1</v>
      </c>
      <c r="AE37" s="77" t="s">
        <v>18</v>
      </c>
      <c r="AF37" s="77" t="s">
        <v>18</v>
      </c>
      <c r="AG37" s="105" t="s">
        <v>18</v>
      </c>
      <c r="AH37" s="213"/>
      <c r="AJ37" s="172"/>
      <c r="AK37" s="71"/>
      <c r="AL37" s="172"/>
      <c r="AM37" s="171"/>
      <c r="AN37" s="171"/>
      <c r="AO37" s="24"/>
      <c r="BX37" s="8"/>
      <c r="BY37" s="8"/>
      <c r="BZ37" s="8"/>
      <c r="CA37" s="8"/>
      <c r="CB37" s="8"/>
      <c r="CC37" s="8"/>
      <c r="CD37" s="8"/>
      <c r="CE37" s="8"/>
      <c r="CF37" s="8"/>
      <c r="CG37" s="8"/>
      <c r="CH37" s="8"/>
    </row>
    <row r="38" spans="1:86" s="7" customFormat="1" ht="15" customHeight="1">
      <c r="A38" s="157" t="s">
        <v>37</v>
      </c>
      <c r="B38" s="103" t="s">
        <v>17</v>
      </c>
      <c r="C38" s="75"/>
      <c r="D38" s="104">
        <v>1</v>
      </c>
      <c r="E38" s="77" t="s">
        <v>18</v>
      </c>
      <c r="F38" s="77" t="s">
        <v>18</v>
      </c>
      <c r="G38" s="77" t="s">
        <v>18</v>
      </c>
      <c r="H38" s="77">
        <v>1</v>
      </c>
      <c r="I38" s="77" t="s">
        <v>18</v>
      </c>
      <c r="J38" s="77" t="s">
        <v>18</v>
      </c>
      <c r="K38" s="77" t="s">
        <v>18</v>
      </c>
      <c r="L38" s="77">
        <v>1</v>
      </c>
      <c r="M38" s="77" t="s">
        <v>18</v>
      </c>
      <c r="N38" s="77" t="s">
        <v>18</v>
      </c>
      <c r="O38" s="77" t="s">
        <v>18</v>
      </c>
      <c r="P38" s="77" t="s">
        <v>18</v>
      </c>
      <c r="Q38" s="77" t="s">
        <v>18</v>
      </c>
      <c r="R38" s="77" t="s">
        <v>18</v>
      </c>
      <c r="S38" s="77" t="s">
        <v>18</v>
      </c>
      <c r="T38" s="77">
        <v>4</v>
      </c>
      <c r="U38" s="77" t="s">
        <v>18</v>
      </c>
      <c r="V38" s="77">
        <v>2</v>
      </c>
      <c r="W38" s="77">
        <v>2</v>
      </c>
      <c r="X38" s="77" t="s">
        <v>18</v>
      </c>
      <c r="Y38" s="77" t="s">
        <v>18</v>
      </c>
      <c r="Z38" s="77">
        <v>1</v>
      </c>
      <c r="AA38" s="77" t="s">
        <v>18</v>
      </c>
      <c r="AB38" s="77">
        <v>1</v>
      </c>
      <c r="AC38" s="77">
        <v>1</v>
      </c>
      <c r="AD38" s="77">
        <v>1</v>
      </c>
      <c r="AE38" s="77" t="s">
        <v>18</v>
      </c>
      <c r="AF38" s="77" t="s">
        <v>18</v>
      </c>
      <c r="AG38" s="105" t="s">
        <v>18</v>
      </c>
      <c r="AH38" s="213"/>
      <c r="AJ38" s="171"/>
      <c r="AK38" s="24"/>
      <c r="AL38" s="171"/>
      <c r="AO38" s="24"/>
      <c r="BX38" s="8"/>
      <c r="BY38" s="8"/>
      <c r="BZ38" s="8"/>
      <c r="CA38" s="8"/>
      <c r="CB38" s="8"/>
      <c r="CC38" s="8"/>
      <c r="CD38" s="8"/>
      <c r="CE38" s="8"/>
      <c r="CF38" s="8"/>
      <c r="CG38" s="8"/>
      <c r="CH38" s="8"/>
    </row>
    <row r="39" spans="1:86" s="7" customFormat="1" ht="15" customHeight="1">
      <c r="A39" s="157"/>
      <c r="B39" s="103" t="s">
        <v>19</v>
      </c>
      <c r="C39" s="75"/>
      <c r="D39" s="104">
        <v>2</v>
      </c>
      <c r="E39" s="77" t="s">
        <v>18</v>
      </c>
      <c r="F39" s="77">
        <v>1</v>
      </c>
      <c r="G39" s="77" t="s">
        <v>18</v>
      </c>
      <c r="H39" s="77">
        <v>1</v>
      </c>
      <c r="I39" s="77">
        <v>1</v>
      </c>
      <c r="J39" s="77" t="s">
        <v>18</v>
      </c>
      <c r="K39" s="77">
        <v>1</v>
      </c>
      <c r="L39" s="77" t="s">
        <v>18</v>
      </c>
      <c r="M39" s="77" t="s">
        <v>18</v>
      </c>
      <c r="N39" s="77" t="s">
        <v>18</v>
      </c>
      <c r="O39" s="77">
        <v>1</v>
      </c>
      <c r="P39" s="77">
        <v>1</v>
      </c>
      <c r="Q39" s="77" t="s">
        <v>18</v>
      </c>
      <c r="R39" s="77" t="s">
        <v>18</v>
      </c>
      <c r="S39" s="77" t="s">
        <v>18</v>
      </c>
      <c r="T39" s="77">
        <v>1</v>
      </c>
      <c r="U39" s="77" t="s">
        <v>18</v>
      </c>
      <c r="V39" s="77" t="s">
        <v>18</v>
      </c>
      <c r="W39" s="77">
        <v>1</v>
      </c>
      <c r="X39" s="77">
        <v>1</v>
      </c>
      <c r="Y39" s="77" t="s">
        <v>18</v>
      </c>
      <c r="Z39" s="77">
        <v>1</v>
      </c>
      <c r="AA39" s="77" t="s">
        <v>18</v>
      </c>
      <c r="AB39" s="77" t="s">
        <v>18</v>
      </c>
      <c r="AC39" s="77" t="s">
        <v>18</v>
      </c>
      <c r="AD39" s="77" t="s">
        <v>18</v>
      </c>
      <c r="AE39" s="77" t="s">
        <v>18</v>
      </c>
      <c r="AF39" s="77">
        <v>1</v>
      </c>
      <c r="AG39" s="105">
        <v>2</v>
      </c>
      <c r="AH39" s="213"/>
      <c r="AJ39" s="171"/>
      <c r="AK39" s="24"/>
      <c r="AL39" s="171"/>
      <c r="AO39" s="24"/>
      <c r="BX39" s="8"/>
      <c r="BY39" s="8"/>
      <c r="BZ39" s="8"/>
      <c r="CA39" s="8"/>
      <c r="CB39" s="8"/>
      <c r="CC39" s="8"/>
      <c r="CD39" s="8"/>
      <c r="CE39" s="8"/>
      <c r="CF39" s="8"/>
      <c r="CG39" s="8"/>
      <c r="CH39" s="8"/>
    </row>
    <row r="40" spans="1:86" s="7" customFormat="1" ht="15" customHeight="1">
      <c r="A40" s="163"/>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213"/>
      <c r="AJ40" s="171"/>
      <c r="AK40" s="24"/>
      <c r="AL40" s="171"/>
      <c r="AO40" s="24"/>
      <c r="BX40" s="8"/>
      <c r="BY40" s="8"/>
      <c r="BZ40" s="8"/>
      <c r="CA40" s="8"/>
      <c r="CB40" s="8"/>
      <c r="CC40" s="8"/>
      <c r="CD40" s="8"/>
      <c r="CE40" s="8"/>
      <c r="CF40" s="8"/>
      <c r="CG40" s="8"/>
      <c r="CH40" s="8"/>
    </row>
    <row r="41" spans="1:86" s="7" customFormat="1" ht="15" customHeight="1">
      <c r="A41" s="156" t="s">
        <v>32</v>
      </c>
      <c r="B41" s="99" t="s">
        <v>9</v>
      </c>
      <c r="C41" s="100"/>
      <c r="D41" s="22">
        <v>3</v>
      </c>
      <c r="E41" s="5">
        <v>6</v>
      </c>
      <c r="F41" s="5">
        <v>10</v>
      </c>
      <c r="G41" s="5">
        <v>11</v>
      </c>
      <c r="H41" s="5">
        <v>8</v>
      </c>
      <c r="I41" s="5">
        <v>3</v>
      </c>
      <c r="J41" s="5">
        <v>8</v>
      </c>
      <c r="K41" s="5">
        <v>13</v>
      </c>
      <c r="L41" s="5">
        <v>2</v>
      </c>
      <c r="M41" s="5">
        <v>1</v>
      </c>
      <c r="N41" s="5">
        <v>7</v>
      </c>
      <c r="O41" s="5">
        <v>8</v>
      </c>
      <c r="P41" s="5">
        <v>8</v>
      </c>
      <c r="Q41" s="5">
        <v>7</v>
      </c>
      <c r="R41" s="5">
        <v>4</v>
      </c>
      <c r="S41" s="5">
        <v>3</v>
      </c>
      <c r="T41" s="5">
        <v>4</v>
      </c>
      <c r="U41" s="5">
        <v>10</v>
      </c>
      <c r="V41" s="5">
        <v>7</v>
      </c>
      <c r="W41" s="5">
        <v>4</v>
      </c>
      <c r="X41" s="5">
        <v>5</v>
      </c>
      <c r="Y41" s="5">
        <v>5</v>
      </c>
      <c r="Z41" s="5">
        <v>7</v>
      </c>
      <c r="AA41" s="5">
        <v>6</v>
      </c>
      <c r="AB41" s="5">
        <v>4</v>
      </c>
      <c r="AC41" s="5">
        <v>9</v>
      </c>
      <c r="AD41" s="5">
        <v>8</v>
      </c>
      <c r="AE41" s="5">
        <v>6</v>
      </c>
      <c r="AF41" s="5">
        <v>5</v>
      </c>
      <c r="AG41" s="101">
        <v>9</v>
      </c>
      <c r="AH41" s="214">
        <f>SUM(D41:AG46)</f>
        <v>323</v>
      </c>
      <c r="AK41" s="24"/>
      <c r="BX41" s="8"/>
      <c r="BY41" s="8"/>
      <c r="BZ41" s="8"/>
      <c r="CA41" s="8"/>
      <c r="CB41" s="8"/>
      <c r="CC41" s="8"/>
      <c r="CD41" s="8"/>
      <c r="CE41" s="8"/>
      <c r="CF41" s="8"/>
      <c r="CG41" s="8"/>
      <c r="CH41" s="8"/>
    </row>
    <row r="42" spans="1:86"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t="s">
        <v>18</v>
      </c>
      <c r="P42" s="77" t="s">
        <v>18</v>
      </c>
      <c r="Q42" s="77">
        <v>1</v>
      </c>
      <c r="R42" s="77" t="s">
        <v>18</v>
      </c>
      <c r="S42" s="77" t="s">
        <v>18</v>
      </c>
      <c r="T42" s="77" t="s">
        <v>18</v>
      </c>
      <c r="U42" s="77" t="s">
        <v>18</v>
      </c>
      <c r="V42" s="77" t="s">
        <v>18</v>
      </c>
      <c r="W42" s="77" t="s">
        <v>18</v>
      </c>
      <c r="X42" s="77" t="s">
        <v>18</v>
      </c>
      <c r="Y42" s="77" t="s">
        <v>18</v>
      </c>
      <c r="Z42" s="77" t="s">
        <v>18</v>
      </c>
      <c r="AA42" s="77" t="s">
        <v>18</v>
      </c>
      <c r="AB42" s="77">
        <v>1</v>
      </c>
      <c r="AC42" s="77">
        <v>1</v>
      </c>
      <c r="AD42" s="77" t="s">
        <v>18</v>
      </c>
      <c r="AE42" s="77" t="s">
        <v>18</v>
      </c>
      <c r="AF42" s="77" t="s">
        <v>18</v>
      </c>
      <c r="AG42" s="105" t="s">
        <v>18</v>
      </c>
      <c r="AH42" s="214"/>
      <c r="BX42" s="8"/>
      <c r="BY42" s="8"/>
      <c r="BZ42" s="8"/>
      <c r="CA42" s="8"/>
      <c r="CB42" s="8"/>
      <c r="CC42" s="8"/>
      <c r="CD42" s="8"/>
      <c r="CE42" s="8"/>
      <c r="CF42" s="8"/>
      <c r="CG42" s="8"/>
      <c r="CH42" s="8"/>
    </row>
    <row r="43" spans="1:86" s="7" customFormat="1" ht="15" customHeight="1">
      <c r="A43" s="157" t="s">
        <v>39</v>
      </c>
      <c r="B43" s="103" t="s">
        <v>14</v>
      </c>
      <c r="C43" s="75"/>
      <c r="D43" s="104">
        <v>3</v>
      </c>
      <c r="E43" s="77" t="s">
        <v>18</v>
      </c>
      <c r="F43" s="77" t="s">
        <v>18</v>
      </c>
      <c r="G43" s="77" t="s">
        <v>18</v>
      </c>
      <c r="H43" s="77" t="s">
        <v>18</v>
      </c>
      <c r="I43" s="77">
        <v>1</v>
      </c>
      <c r="J43" s="77">
        <v>1</v>
      </c>
      <c r="K43" s="77">
        <v>2</v>
      </c>
      <c r="L43" s="77" t="s">
        <v>18</v>
      </c>
      <c r="M43" s="77" t="s">
        <v>18</v>
      </c>
      <c r="N43" s="77" t="s">
        <v>18</v>
      </c>
      <c r="O43" s="77" t="s">
        <v>18</v>
      </c>
      <c r="P43" s="77">
        <v>1</v>
      </c>
      <c r="Q43" s="77" t="s">
        <v>18</v>
      </c>
      <c r="R43" s="77">
        <v>1</v>
      </c>
      <c r="S43" s="77">
        <v>1</v>
      </c>
      <c r="T43" s="77">
        <v>2</v>
      </c>
      <c r="U43" s="77" t="s">
        <v>18</v>
      </c>
      <c r="V43" s="104">
        <v>1</v>
      </c>
      <c r="W43" s="77">
        <v>1</v>
      </c>
      <c r="X43" s="77">
        <v>1</v>
      </c>
      <c r="Y43" s="77" t="s">
        <v>18</v>
      </c>
      <c r="Z43" s="104">
        <v>2</v>
      </c>
      <c r="AA43" s="77" t="s">
        <v>18</v>
      </c>
      <c r="AB43" s="77" t="s">
        <v>18</v>
      </c>
      <c r="AC43" s="104" t="s">
        <v>18</v>
      </c>
      <c r="AD43" s="77" t="s">
        <v>18</v>
      </c>
      <c r="AE43" s="77" t="s">
        <v>18</v>
      </c>
      <c r="AF43" s="77">
        <v>1</v>
      </c>
      <c r="AG43" s="120">
        <v>2</v>
      </c>
      <c r="AH43" s="214"/>
      <c r="BX43" s="8"/>
      <c r="BY43" s="8"/>
      <c r="BZ43" s="8"/>
      <c r="CA43" s="8"/>
      <c r="CB43" s="8"/>
      <c r="CC43" s="8"/>
      <c r="CD43" s="8"/>
      <c r="CE43" s="8"/>
      <c r="CF43" s="8"/>
      <c r="CG43" s="8"/>
      <c r="CH43" s="8"/>
    </row>
    <row r="44" spans="1:86" s="7" customFormat="1" ht="15" customHeight="1">
      <c r="A44" s="157" t="s">
        <v>40</v>
      </c>
      <c r="B44" s="103" t="s">
        <v>17</v>
      </c>
      <c r="C44" s="75"/>
      <c r="D44" s="104">
        <v>1</v>
      </c>
      <c r="E44" s="77">
        <v>2</v>
      </c>
      <c r="F44" s="77" t="s">
        <v>18</v>
      </c>
      <c r="G44" s="77" t="s">
        <v>18</v>
      </c>
      <c r="H44" s="77">
        <v>2</v>
      </c>
      <c r="I44" s="77" t="s">
        <v>18</v>
      </c>
      <c r="J44" s="77">
        <v>3</v>
      </c>
      <c r="K44" s="77">
        <v>3</v>
      </c>
      <c r="L44" s="77">
        <v>1</v>
      </c>
      <c r="M44" s="77" t="s">
        <v>18</v>
      </c>
      <c r="N44" s="77" t="s">
        <v>18</v>
      </c>
      <c r="O44" s="77" t="s">
        <v>18</v>
      </c>
      <c r="P44" s="77">
        <v>1</v>
      </c>
      <c r="Q44" s="77" t="s">
        <v>18</v>
      </c>
      <c r="R44" s="77">
        <v>2</v>
      </c>
      <c r="S44" s="77">
        <v>1</v>
      </c>
      <c r="T44" s="77" t="s">
        <v>18</v>
      </c>
      <c r="U44" s="77" t="s">
        <v>18</v>
      </c>
      <c r="V44" s="77">
        <v>1</v>
      </c>
      <c r="W44" s="104">
        <v>1</v>
      </c>
      <c r="X44" s="77">
        <v>1</v>
      </c>
      <c r="Y44" s="104">
        <v>1</v>
      </c>
      <c r="Z44" s="104">
        <v>1</v>
      </c>
      <c r="AA44" s="77">
        <v>4</v>
      </c>
      <c r="AB44" s="77">
        <v>1</v>
      </c>
      <c r="AC44" s="104">
        <v>1</v>
      </c>
      <c r="AD44" s="104">
        <v>2</v>
      </c>
      <c r="AE44" s="77" t="s">
        <v>18</v>
      </c>
      <c r="AF44" s="77" t="s">
        <v>18</v>
      </c>
      <c r="AG44" s="105" t="s">
        <v>18</v>
      </c>
      <c r="AH44" s="214"/>
      <c r="BX44" s="8"/>
      <c r="BY44" s="8"/>
      <c r="BZ44" s="8"/>
      <c r="CA44" s="8"/>
      <c r="CB44" s="8"/>
      <c r="CC44" s="8"/>
      <c r="CD44" s="8"/>
      <c r="CE44" s="8"/>
      <c r="CF44" s="8"/>
      <c r="CG44" s="8"/>
      <c r="CH44" s="8"/>
    </row>
    <row r="45" spans="1:86" s="7" customFormat="1" ht="15" customHeight="1">
      <c r="A45" s="157"/>
      <c r="B45" s="103" t="s">
        <v>19</v>
      </c>
      <c r="C45" s="75"/>
      <c r="D45" s="104">
        <v>2</v>
      </c>
      <c r="E45" s="77">
        <v>9</v>
      </c>
      <c r="F45" s="77">
        <v>2</v>
      </c>
      <c r="G45" s="77">
        <v>4</v>
      </c>
      <c r="H45" s="77">
        <v>1</v>
      </c>
      <c r="I45" s="104">
        <v>3</v>
      </c>
      <c r="J45" s="104">
        <v>2</v>
      </c>
      <c r="K45" s="77">
        <v>3</v>
      </c>
      <c r="L45" s="77">
        <v>2</v>
      </c>
      <c r="M45" s="77">
        <v>2</v>
      </c>
      <c r="N45" s="77">
        <v>1</v>
      </c>
      <c r="O45" s="77">
        <v>1</v>
      </c>
      <c r="P45" s="77">
        <v>1</v>
      </c>
      <c r="Q45" s="77">
        <v>4</v>
      </c>
      <c r="R45" s="77">
        <v>1</v>
      </c>
      <c r="S45" s="77">
        <v>2</v>
      </c>
      <c r="T45" s="77">
        <v>1</v>
      </c>
      <c r="U45" s="104">
        <v>2</v>
      </c>
      <c r="V45" s="104">
        <v>2</v>
      </c>
      <c r="W45" s="77">
        <v>1</v>
      </c>
      <c r="X45" s="77">
        <v>4</v>
      </c>
      <c r="Y45" s="77">
        <v>4</v>
      </c>
      <c r="Z45" s="77">
        <v>2</v>
      </c>
      <c r="AA45" s="77">
        <v>1</v>
      </c>
      <c r="AB45" s="104" t="s">
        <v>18</v>
      </c>
      <c r="AC45" s="104">
        <v>2</v>
      </c>
      <c r="AD45" s="104">
        <v>1</v>
      </c>
      <c r="AE45" s="77">
        <v>6</v>
      </c>
      <c r="AF45" s="77">
        <v>3</v>
      </c>
      <c r="AG45" s="105">
        <v>1</v>
      </c>
      <c r="AH45" s="214"/>
      <c r="BX45" s="8"/>
      <c r="BY45" s="8"/>
      <c r="BZ45" s="8"/>
      <c r="CA45" s="8"/>
      <c r="CB45" s="8"/>
      <c r="CC45" s="8"/>
      <c r="CD45" s="8"/>
      <c r="CE45" s="8"/>
      <c r="CF45" s="8"/>
      <c r="CG45" s="8"/>
      <c r="CH45" s="8"/>
    </row>
    <row r="46" spans="1:86" s="7" customFormat="1" ht="15" customHeight="1">
      <c r="A46" s="157"/>
      <c r="B46" s="117" t="s">
        <v>22</v>
      </c>
      <c r="C46" s="81"/>
      <c r="D46" s="118" t="s">
        <v>18</v>
      </c>
      <c r="E46" s="77" t="s">
        <v>18</v>
      </c>
      <c r="F46" s="77" t="s">
        <v>18</v>
      </c>
      <c r="G46" s="77" t="s">
        <v>18</v>
      </c>
      <c r="H46" s="77" t="s">
        <v>18</v>
      </c>
      <c r="I46" s="77" t="s">
        <v>18</v>
      </c>
      <c r="J46" s="77" t="s">
        <v>18</v>
      </c>
      <c r="K46" s="77">
        <v>1</v>
      </c>
      <c r="L46" s="77" t="s">
        <v>18</v>
      </c>
      <c r="M46" s="77" t="s">
        <v>18</v>
      </c>
      <c r="N46" s="77" t="s">
        <v>18</v>
      </c>
      <c r="O46" s="77" t="s">
        <v>18</v>
      </c>
      <c r="P46" s="77">
        <v>1</v>
      </c>
      <c r="Q46" s="77" t="s">
        <v>18</v>
      </c>
      <c r="R46" s="104" t="s">
        <v>18</v>
      </c>
      <c r="S46" s="77" t="s">
        <v>18</v>
      </c>
      <c r="T46" s="77" t="s">
        <v>18</v>
      </c>
      <c r="U46" s="77" t="s">
        <v>18</v>
      </c>
      <c r="V46" s="77" t="s">
        <v>18</v>
      </c>
      <c r="W46" s="104" t="s">
        <v>18</v>
      </c>
      <c r="X46" s="77">
        <v>1</v>
      </c>
      <c r="Y46" s="104" t="s">
        <v>18</v>
      </c>
      <c r="Z46" s="104">
        <v>2</v>
      </c>
      <c r="AA46" s="77" t="s">
        <v>18</v>
      </c>
      <c r="AB46" s="77" t="s">
        <v>18</v>
      </c>
      <c r="AC46" s="104" t="s">
        <v>18</v>
      </c>
      <c r="AD46" s="77">
        <v>2</v>
      </c>
      <c r="AE46" s="104" t="s">
        <v>18</v>
      </c>
      <c r="AF46" s="77" t="s">
        <v>18</v>
      </c>
      <c r="AG46" s="120">
        <v>3</v>
      </c>
      <c r="AH46" s="214"/>
      <c r="BX46" s="8"/>
      <c r="BY46" s="8"/>
      <c r="BZ46" s="8"/>
      <c r="CA46" s="8"/>
      <c r="CB46" s="8"/>
      <c r="CC46" s="8"/>
      <c r="CD46" s="8"/>
      <c r="CE46" s="8"/>
      <c r="CF46" s="8"/>
      <c r="CG46" s="8"/>
      <c r="CH46" s="8"/>
    </row>
    <row r="47" spans="1:86" s="7" customFormat="1" ht="15" customHeight="1">
      <c r="A47" s="175" t="s">
        <v>32</v>
      </c>
      <c r="B47" s="176" t="s">
        <v>41</v>
      </c>
      <c r="C47" s="100" t="s">
        <v>14</v>
      </c>
      <c r="D47" s="160">
        <v>2</v>
      </c>
      <c r="E47" s="5">
        <v>3</v>
      </c>
      <c r="F47" s="5">
        <v>1</v>
      </c>
      <c r="G47" s="5" t="s">
        <v>18</v>
      </c>
      <c r="H47" s="5" t="s">
        <v>18</v>
      </c>
      <c r="I47" s="5" t="s">
        <v>18</v>
      </c>
      <c r="J47" s="5">
        <v>2</v>
      </c>
      <c r="K47" s="5">
        <v>3</v>
      </c>
      <c r="L47" s="5">
        <v>1</v>
      </c>
      <c r="M47" s="5" t="s">
        <v>18</v>
      </c>
      <c r="N47" s="5">
        <v>1</v>
      </c>
      <c r="O47" s="5">
        <v>2</v>
      </c>
      <c r="P47" s="5" t="s">
        <v>18</v>
      </c>
      <c r="Q47" s="5" t="s">
        <v>18</v>
      </c>
      <c r="R47" s="5" t="s">
        <v>18</v>
      </c>
      <c r="S47" s="5">
        <v>1</v>
      </c>
      <c r="T47" s="5">
        <v>1</v>
      </c>
      <c r="U47" s="5" t="s">
        <v>18</v>
      </c>
      <c r="V47" s="5" t="s">
        <v>18</v>
      </c>
      <c r="W47" s="5">
        <v>1</v>
      </c>
      <c r="X47" s="5" t="s">
        <v>18</v>
      </c>
      <c r="Y47" s="5">
        <v>1</v>
      </c>
      <c r="Z47" s="5" t="s">
        <v>18</v>
      </c>
      <c r="AA47" s="5" t="s">
        <v>18</v>
      </c>
      <c r="AB47" s="5" t="s">
        <v>18</v>
      </c>
      <c r="AC47" s="5" t="s">
        <v>18</v>
      </c>
      <c r="AD47" s="5" t="s">
        <v>18</v>
      </c>
      <c r="AE47" s="5">
        <v>2</v>
      </c>
      <c r="AF47" s="5">
        <v>1</v>
      </c>
      <c r="AG47" s="101" t="s">
        <v>18</v>
      </c>
      <c r="AH47" s="216">
        <f>SUM(D47:AG50)</f>
        <v>77</v>
      </c>
      <c r="BX47" s="8"/>
      <c r="BY47" s="8"/>
      <c r="BZ47" s="8"/>
      <c r="CA47" s="8"/>
      <c r="CB47" s="8"/>
      <c r="CC47" s="8"/>
      <c r="CD47" s="8"/>
      <c r="CE47" s="8"/>
      <c r="CF47" s="8"/>
      <c r="CG47" s="8"/>
      <c r="CH47" s="8"/>
    </row>
    <row r="48" spans="1:86" s="7" customFormat="1" ht="15" customHeight="1">
      <c r="A48" s="177" t="s">
        <v>43</v>
      </c>
      <c r="B48" s="178"/>
      <c r="C48" s="124" t="s">
        <v>19</v>
      </c>
      <c r="D48" s="179" t="s">
        <v>18</v>
      </c>
      <c r="E48" s="77" t="s">
        <v>18</v>
      </c>
      <c r="F48" s="77" t="s">
        <v>18</v>
      </c>
      <c r="G48" s="77" t="s">
        <v>18</v>
      </c>
      <c r="H48" s="126">
        <v>2</v>
      </c>
      <c r="I48" s="126">
        <v>1</v>
      </c>
      <c r="J48" s="126" t="s">
        <v>18</v>
      </c>
      <c r="K48" s="126" t="s">
        <v>18</v>
      </c>
      <c r="L48" s="77" t="s">
        <v>18</v>
      </c>
      <c r="M48" s="77" t="s">
        <v>18</v>
      </c>
      <c r="N48" s="77" t="s">
        <v>18</v>
      </c>
      <c r="O48" s="126" t="s">
        <v>18</v>
      </c>
      <c r="P48" s="126" t="s">
        <v>18</v>
      </c>
      <c r="Q48" s="126" t="s">
        <v>18</v>
      </c>
      <c r="R48" s="126" t="s">
        <v>18</v>
      </c>
      <c r="S48" s="126">
        <v>1</v>
      </c>
      <c r="T48" s="126">
        <v>1</v>
      </c>
      <c r="U48" s="126">
        <v>1</v>
      </c>
      <c r="V48" s="126" t="s">
        <v>18</v>
      </c>
      <c r="W48" s="126">
        <v>1</v>
      </c>
      <c r="X48" s="126" t="s">
        <v>18</v>
      </c>
      <c r="Y48" s="126">
        <v>1</v>
      </c>
      <c r="Z48" s="126" t="s">
        <v>18</v>
      </c>
      <c r="AA48" s="126">
        <v>1</v>
      </c>
      <c r="AB48" s="126" t="s">
        <v>18</v>
      </c>
      <c r="AC48" s="126" t="s">
        <v>18</v>
      </c>
      <c r="AD48" s="126" t="s">
        <v>18</v>
      </c>
      <c r="AE48" s="126" t="s">
        <v>18</v>
      </c>
      <c r="AF48" s="126" t="s">
        <v>18</v>
      </c>
      <c r="AG48" s="180" t="s">
        <v>18</v>
      </c>
      <c r="AH48" s="216"/>
      <c r="BX48" s="8"/>
      <c r="BY48" s="8"/>
      <c r="BZ48" s="8"/>
      <c r="CA48" s="8"/>
      <c r="CB48" s="8"/>
      <c r="CC48" s="8"/>
      <c r="CD48" s="8"/>
      <c r="CE48" s="8"/>
      <c r="CF48" s="8"/>
      <c r="CG48" s="8"/>
      <c r="CH48" s="8"/>
    </row>
    <row r="49" spans="1:86" s="7" customFormat="1" ht="15" customHeight="1">
      <c r="A49" s="177"/>
      <c r="B49" s="181"/>
      <c r="C49" s="62" t="s">
        <v>22</v>
      </c>
      <c r="D49" s="63" t="s">
        <v>18</v>
      </c>
      <c r="E49" s="27" t="s">
        <v>18</v>
      </c>
      <c r="F49" s="27">
        <v>1</v>
      </c>
      <c r="G49" s="27">
        <v>1</v>
      </c>
      <c r="H49" s="27" t="s">
        <v>18</v>
      </c>
      <c r="I49" s="118" t="s">
        <v>18</v>
      </c>
      <c r="J49" s="27" t="s">
        <v>18</v>
      </c>
      <c r="K49" s="118" t="s">
        <v>18</v>
      </c>
      <c r="L49" s="118" t="s">
        <v>18</v>
      </c>
      <c r="M49" s="118">
        <v>2</v>
      </c>
      <c r="N49" s="118" t="s">
        <v>18</v>
      </c>
      <c r="O49" s="118">
        <v>1</v>
      </c>
      <c r="P49" s="118" t="s">
        <v>18</v>
      </c>
      <c r="Q49" s="118" t="s">
        <v>18</v>
      </c>
      <c r="R49" s="118">
        <v>1</v>
      </c>
      <c r="S49" s="27" t="s">
        <v>18</v>
      </c>
      <c r="T49" s="118">
        <v>1</v>
      </c>
      <c r="U49" s="118" t="s">
        <v>18</v>
      </c>
      <c r="V49" s="118" t="s">
        <v>18</v>
      </c>
      <c r="W49" s="118" t="s">
        <v>18</v>
      </c>
      <c r="X49" s="118" t="s">
        <v>18</v>
      </c>
      <c r="Y49" s="118" t="s">
        <v>18</v>
      </c>
      <c r="Z49" s="118" t="s">
        <v>18</v>
      </c>
      <c r="AA49" s="118" t="s">
        <v>18</v>
      </c>
      <c r="AB49" s="118" t="s">
        <v>18</v>
      </c>
      <c r="AC49" s="118" t="s">
        <v>18</v>
      </c>
      <c r="AD49" s="118" t="s">
        <v>18</v>
      </c>
      <c r="AE49" s="27" t="s">
        <v>18</v>
      </c>
      <c r="AF49" s="27" t="s">
        <v>18</v>
      </c>
      <c r="AG49" s="182" t="s">
        <v>18</v>
      </c>
      <c r="AH49" s="216"/>
      <c r="BX49" s="8"/>
      <c r="BY49" s="8"/>
      <c r="BZ49" s="8"/>
      <c r="CA49" s="8"/>
      <c r="CB49" s="8"/>
      <c r="CC49" s="8"/>
      <c r="CD49" s="8"/>
      <c r="CE49" s="8"/>
      <c r="CF49" s="8"/>
      <c r="CG49" s="8"/>
      <c r="CH49" s="8"/>
    </row>
    <row r="50" spans="1:86" s="7" customFormat="1" ht="15" customHeight="1">
      <c r="A50" s="183"/>
      <c r="B50" s="137" t="s">
        <v>27</v>
      </c>
      <c r="C50" s="110"/>
      <c r="D50" s="165">
        <v>1</v>
      </c>
      <c r="E50" s="111">
        <v>2</v>
      </c>
      <c r="F50" s="111">
        <v>3</v>
      </c>
      <c r="G50" s="111">
        <v>4</v>
      </c>
      <c r="H50" s="111">
        <v>1</v>
      </c>
      <c r="I50" s="111">
        <v>1</v>
      </c>
      <c r="J50" s="111">
        <v>2</v>
      </c>
      <c r="K50" s="111" t="s">
        <v>18</v>
      </c>
      <c r="L50" s="111">
        <v>1</v>
      </c>
      <c r="M50" s="111">
        <v>1</v>
      </c>
      <c r="N50" s="111" t="s">
        <v>18</v>
      </c>
      <c r="O50" s="111" t="s">
        <v>18</v>
      </c>
      <c r="P50" s="111">
        <v>3</v>
      </c>
      <c r="Q50" s="111">
        <v>1</v>
      </c>
      <c r="R50" s="111">
        <v>1</v>
      </c>
      <c r="S50" s="111">
        <v>2</v>
      </c>
      <c r="T50" s="111">
        <v>3</v>
      </c>
      <c r="U50" s="111" t="s">
        <v>18</v>
      </c>
      <c r="V50" s="111">
        <v>1</v>
      </c>
      <c r="W50" s="111">
        <v>1</v>
      </c>
      <c r="X50" s="111" t="s">
        <v>18</v>
      </c>
      <c r="Y50" s="111" t="s">
        <v>18</v>
      </c>
      <c r="Z50" s="111">
        <v>4</v>
      </c>
      <c r="AA50" s="112">
        <v>3</v>
      </c>
      <c r="AB50" s="112">
        <v>3</v>
      </c>
      <c r="AC50" s="112" t="s">
        <v>18</v>
      </c>
      <c r="AD50" s="112" t="s">
        <v>18</v>
      </c>
      <c r="AE50" s="11">
        <v>1</v>
      </c>
      <c r="AF50" s="11" t="s">
        <v>18</v>
      </c>
      <c r="AG50" s="113" t="s">
        <v>18</v>
      </c>
      <c r="AH50" s="216"/>
      <c r="BX50" s="8"/>
      <c r="BY50" s="8"/>
      <c r="BZ50" s="8"/>
      <c r="CA50" s="8"/>
      <c r="CB50" s="8"/>
      <c r="CC50" s="8"/>
      <c r="CD50" s="8"/>
      <c r="CE50" s="8"/>
      <c r="CF50" s="8"/>
      <c r="CG50" s="8"/>
      <c r="CH50" s="8"/>
    </row>
    <row r="51" spans="1:86"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X51" s="8"/>
      <c r="BY51" s="8"/>
      <c r="BZ51" s="8"/>
      <c r="CA51" s="8"/>
      <c r="CB51" s="8"/>
      <c r="CC51" s="8"/>
      <c r="CD51" s="8"/>
      <c r="CE51" s="8"/>
      <c r="CF51" s="8"/>
      <c r="CG51" s="8"/>
      <c r="CH51" s="8"/>
    </row>
    <row r="52" spans="1:86"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BX52" s="8"/>
      <c r="BY52" s="8"/>
      <c r="BZ52" s="8"/>
      <c r="CA52" s="8"/>
      <c r="CB52" s="8"/>
      <c r="CC52" s="8"/>
      <c r="CD52" s="8"/>
      <c r="CE52" s="8"/>
      <c r="CF52" s="8"/>
      <c r="CG52" s="8"/>
      <c r="CH52" s="8"/>
    </row>
    <row r="53" spans="1:86"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BX53" s="8"/>
      <c r="BY53" s="8"/>
      <c r="BZ53" s="8"/>
      <c r="CA53" s="8"/>
      <c r="CB53" s="8"/>
      <c r="CC53" s="8"/>
      <c r="CD53" s="8"/>
      <c r="CE53" s="8"/>
      <c r="CF53" s="8"/>
      <c r="CG53" s="8"/>
      <c r="CH53" s="8"/>
    </row>
    <row r="54" spans="1:86"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BX54" s="8"/>
      <c r="BY54" s="8"/>
      <c r="BZ54" s="8"/>
      <c r="CA54" s="8"/>
      <c r="CB54" s="8"/>
      <c r="CC54" s="8"/>
      <c r="CD54" s="8"/>
      <c r="CE54" s="8"/>
      <c r="CF54" s="8"/>
      <c r="CG54" s="8"/>
      <c r="CH54" s="8"/>
    </row>
    <row r="55" spans="1:86"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BX55" s="8"/>
      <c r="BY55" s="8"/>
      <c r="BZ55" s="8"/>
      <c r="CA55" s="8"/>
      <c r="CB55" s="8"/>
      <c r="CC55" s="8"/>
      <c r="CD55" s="8"/>
      <c r="CE55" s="8"/>
      <c r="CF55" s="8"/>
      <c r="CG55" s="8"/>
      <c r="CH55" s="8"/>
    </row>
    <row r="56" spans="1:86"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BX56" s="8"/>
      <c r="BY56" s="8"/>
      <c r="BZ56" s="8"/>
      <c r="CA56" s="8"/>
      <c r="CB56" s="8"/>
      <c r="CC56" s="8"/>
      <c r="CD56" s="8"/>
      <c r="CE56" s="8"/>
      <c r="CF56" s="8"/>
      <c r="CG56" s="8"/>
      <c r="CH56" s="8"/>
    </row>
    <row r="57" spans="1:86"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BX57" s="8"/>
      <c r="BY57" s="8"/>
      <c r="BZ57" s="8"/>
      <c r="CA57" s="8"/>
      <c r="CB57" s="8"/>
      <c r="CC57" s="8"/>
      <c r="CD57" s="8"/>
      <c r="CE57" s="8"/>
      <c r="CF57" s="8"/>
      <c r="CG57" s="8"/>
      <c r="CH57" s="8"/>
    </row>
    <row r="58" spans="1:86"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BX58" s="8"/>
      <c r="BY58" s="8"/>
      <c r="BZ58" s="8"/>
      <c r="CA58" s="8"/>
      <c r="CB58" s="8"/>
      <c r="CC58" s="8"/>
      <c r="CD58" s="8"/>
      <c r="CE58" s="8"/>
      <c r="CF58" s="8"/>
      <c r="CG58" s="8"/>
      <c r="CH58" s="8"/>
    </row>
    <row r="59" spans="1:86"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BX59" s="8"/>
      <c r="BY59" s="8"/>
      <c r="BZ59" s="8"/>
      <c r="CA59" s="8"/>
      <c r="CB59" s="8"/>
      <c r="CC59" s="8"/>
      <c r="CD59" s="8"/>
      <c r="CE59" s="8"/>
      <c r="CF59" s="8"/>
      <c r="CG59" s="8"/>
      <c r="CH59" s="8"/>
    </row>
    <row r="60" spans="1:86"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BX60" s="8"/>
      <c r="BY60" s="8"/>
      <c r="BZ60" s="8"/>
      <c r="CA60" s="8"/>
      <c r="CB60" s="8"/>
      <c r="CC60" s="8"/>
      <c r="CD60" s="8"/>
      <c r="CE60" s="8"/>
      <c r="CF60" s="8"/>
      <c r="CG60" s="8"/>
      <c r="CH60" s="8"/>
    </row>
    <row r="61" spans="1:86"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BX61" s="8"/>
      <c r="BY61" s="8"/>
      <c r="BZ61" s="8"/>
      <c r="CA61" s="8"/>
      <c r="CB61" s="8"/>
      <c r="CC61" s="8"/>
      <c r="CD61" s="8"/>
      <c r="CE61" s="8"/>
      <c r="CF61" s="8"/>
      <c r="CG61" s="8"/>
      <c r="CH61" s="8"/>
    </row>
    <row r="62" spans="1:86"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S62" s="2"/>
      <c r="AT62" s="2"/>
      <c r="BX62" s="8"/>
      <c r="BY62" s="8"/>
      <c r="BZ62" s="8"/>
      <c r="CA62" s="8"/>
      <c r="CB62" s="8"/>
      <c r="CC62" s="8"/>
      <c r="CD62" s="8"/>
      <c r="CE62" s="8"/>
      <c r="CF62" s="8"/>
      <c r="CG62" s="8"/>
      <c r="CH62" s="8"/>
    </row>
    <row r="63" spans="1:86"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S63" s="2"/>
      <c r="AT63" s="2"/>
      <c r="AU63" s="2"/>
      <c r="AV63" s="2"/>
      <c r="BX63" s="8"/>
      <c r="BY63" s="8"/>
      <c r="BZ63" s="8"/>
      <c r="CA63" s="8"/>
      <c r="CB63" s="8"/>
      <c r="CC63" s="8"/>
      <c r="CD63" s="8"/>
      <c r="CE63" s="8"/>
      <c r="CF63" s="8"/>
      <c r="CG63" s="8"/>
      <c r="CH63" s="8"/>
    </row>
    <row r="64" spans="1:86"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J64" s="2"/>
      <c r="BX64" s="8"/>
      <c r="BY64" s="8"/>
      <c r="BZ64" s="8"/>
      <c r="CA64" s="8"/>
      <c r="CB64" s="8"/>
      <c r="CC64" s="8"/>
      <c r="CD64" s="8"/>
      <c r="CE64" s="8"/>
      <c r="CF64" s="8"/>
      <c r="CG64" s="8"/>
      <c r="CH64" s="8"/>
    </row>
    <row r="65" spans="2:86"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J65" s="2"/>
      <c r="BX65" s="8"/>
      <c r="BY65" s="8"/>
      <c r="BZ65" s="8"/>
      <c r="CA65" s="8"/>
      <c r="CB65" s="8"/>
      <c r="CC65" s="8"/>
      <c r="CD65" s="8"/>
      <c r="CE65" s="8"/>
      <c r="CF65" s="8"/>
      <c r="CG65" s="8"/>
      <c r="CH65" s="8"/>
    </row>
    <row r="66" spans="1:86"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J66" s="2"/>
      <c r="BX66" s="8"/>
      <c r="BY66" s="8"/>
      <c r="BZ66" s="8"/>
      <c r="CA66" s="8"/>
      <c r="CB66" s="8"/>
      <c r="CC66" s="8"/>
      <c r="CD66" s="8"/>
      <c r="CE66" s="8"/>
      <c r="CF66" s="8"/>
      <c r="CG66" s="8"/>
      <c r="CH66" s="8"/>
    </row>
    <row r="67" spans="1:86"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J67" s="2"/>
      <c r="AS67" s="2"/>
      <c r="AT67" s="2"/>
      <c r="AU67" s="2"/>
      <c r="AV67" s="2"/>
      <c r="AW67" s="2"/>
      <c r="AX67" s="2"/>
      <c r="BX67" s="8"/>
      <c r="BY67" s="8"/>
      <c r="BZ67" s="8"/>
      <c r="CA67" s="8"/>
      <c r="CB67" s="8"/>
      <c r="CC67" s="8"/>
      <c r="CD67" s="8"/>
      <c r="CE67" s="8"/>
      <c r="CF67" s="8"/>
      <c r="CG67" s="8"/>
      <c r="CH67" s="8"/>
    </row>
    <row r="68" spans="1:86"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J68" s="2"/>
      <c r="AS68" s="2"/>
      <c r="AT68" s="2"/>
      <c r="AU68" s="2"/>
      <c r="AV68" s="2"/>
      <c r="AW68" s="2"/>
      <c r="AX68" s="2"/>
      <c r="BX68" s="8"/>
      <c r="BY68" s="8"/>
      <c r="BZ68" s="8"/>
      <c r="CA68" s="8"/>
      <c r="CB68" s="8"/>
      <c r="CC68" s="8"/>
      <c r="CD68" s="8"/>
      <c r="CE68" s="8"/>
      <c r="CF68" s="8"/>
      <c r="CG68" s="8"/>
      <c r="CH68" s="8"/>
    </row>
    <row r="69" spans="1:86"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J69" s="2"/>
      <c r="AS69" s="2"/>
      <c r="AT69" s="2"/>
      <c r="AU69" s="2"/>
      <c r="AV69" s="2"/>
      <c r="AW69" s="2"/>
      <c r="AX69" s="2"/>
      <c r="BX69" s="8"/>
      <c r="BY69" s="8"/>
      <c r="BZ69" s="8"/>
      <c r="CA69" s="8"/>
      <c r="CB69" s="8"/>
      <c r="CC69" s="8"/>
      <c r="CD69" s="8"/>
      <c r="CE69" s="8"/>
      <c r="CF69" s="8"/>
      <c r="CG69" s="8"/>
      <c r="CH69" s="8"/>
    </row>
    <row r="70" spans="1:86"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J70" s="1"/>
      <c r="AS70" s="2"/>
      <c r="AT70" s="2"/>
      <c r="AU70" s="2"/>
      <c r="AV70" s="2"/>
      <c r="AW70" s="2"/>
      <c r="AX70" s="2"/>
      <c r="BX70" s="8"/>
      <c r="BY70" s="8"/>
      <c r="BZ70" s="8"/>
      <c r="CA70" s="8"/>
      <c r="CB70" s="8"/>
      <c r="CC70" s="8"/>
      <c r="CD70" s="8"/>
      <c r="CE70" s="8"/>
      <c r="CF70" s="8"/>
      <c r="CG70" s="8"/>
      <c r="CH70" s="8"/>
    </row>
    <row r="71" spans="1:86"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J71" s="2"/>
      <c r="AS71" s="2"/>
      <c r="AT71" s="2"/>
      <c r="AU71" s="2"/>
      <c r="AV71" s="2"/>
      <c r="AW71" s="2"/>
      <c r="AX71" s="2"/>
      <c r="BX71" s="8"/>
      <c r="BY71" s="8"/>
      <c r="BZ71" s="8"/>
      <c r="CA71" s="8"/>
      <c r="CB71" s="8"/>
      <c r="CC71" s="8"/>
      <c r="CD71" s="8"/>
      <c r="CE71" s="8"/>
      <c r="CF71" s="8"/>
      <c r="CG71" s="8"/>
      <c r="CH71" s="8"/>
    </row>
    <row r="72" spans="1:86"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J72" s="2"/>
      <c r="AS72" s="2"/>
      <c r="AT72" s="2"/>
      <c r="AU72" s="2"/>
      <c r="AV72" s="2"/>
      <c r="AW72" s="2"/>
      <c r="AX72" s="2"/>
      <c r="BX72" s="8"/>
      <c r="BY72" s="8"/>
      <c r="BZ72" s="8"/>
      <c r="CA72" s="8"/>
      <c r="CB72" s="8"/>
      <c r="CC72" s="8"/>
      <c r="CD72" s="8"/>
      <c r="CE72" s="8"/>
      <c r="CF72" s="8"/>
      <c r="CG72" s="8"/>
      <c r="CH72" s="8"/>
    </row>
    <row r="73" spans="1:86"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J73" s="1"/>
      <c r="AS73" s="2"/>
      <c r="AT73" s="2"/>
      <c r="AU73" s="2"/>
      <c r="AV73" s="2"/>
      <c r="AW73" s="2"/>
      <c r="AX73" s="2"/>
      <c r="BX73" s="8"/>
      <c r="BY73" s="8"/>
      <c r="BZ73" s="8"/>
      <c r="CA73" s="8"/>
      <c r="CB73" s="8"/>
      <c r="CC73" s="8"/>
      <c r="CD73" s="8"/>
      <c r="CE73" s="8"/>
      <c r="CF73" s="8"/>
      <c r="CG73" s="8"/>
      <c r="CH73" s="8"/>
    </row>
    <row r="74" spans="1:86"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J74" s="2"/>
      <c r="AS74" s="2"/>
      <c r="AT74" s="2"/>
      <c r="AU74" s="2"/>
      <c r="AV74" s="2"/>
      <c r="AW74" s="2"/>
      <c r="AX74" s="2"/>
      <c r="BX74" s="8"/>
      <c r="BY74" s="8"/>
      <c r="BZ74" s="8"/>
      <c r="CA74" s="8"/>
      <c r="CB74" s="8"/>
      <c r="CC74" s="8"/>
      <c r="CD74" s="8"/>
      <c r="CE74" s="8"/>
      <c r="CF74" s="8"/>
      <c r="CG74" s="8"/>
      <c r="CH74" s="8"/>
    </row>
    <row r="75" spans="1:86"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J75" s="2"/>
      <c r="AS75" s="2"/>
      <c r="AT75" s="2"/>
      <c r="AU75" s="2"/>
      <c r="AV75" s="2"/>
      <c r="AW75" s="2"/>
      <c r="AX75" s="2"/>
      <c r="BX75" s="8"/>
      <c r="BY75" s="8"/>
      <c r="BZ75" s="8"/>
      <c r="CA75" s="8"/>
      <c r="CB75" s="8"/>
      <c r="CC75" s="8"/>
      <c r="CD75" s="8"/>
      <c r="CE75" s="8"/>
      <c r="CF75" s="8"/>
      <c r="CG75" s="8"/>
      <c r="CH75" s="8"/>
    </row>
    <row r="76" spans="1:86"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J76" s="2"/>
      <c r="AS76" s="2"/>
      <c r="AT76" s="2"/>
      <c r="AU76" s="2"/>
      <c r="AV76" s="2"/>
      <c r="AW76" s="2"/>
      <c r="AX76" s="2"/>
      <c r="BX76" s="8"/>
      <c r="BY76" s="8"/>
      <c r="BZ76" s="8"/>
      <c r="CA76" s="8"/>
      <c r="CB76" s="8"/>
      <c r="CC76" s="8"/>
      <c r="CD76" s="8"/>
      <c r="CE76" s="8"/>
      <c r="CF76" s="8"/>
      <c r="CG76" s="8"/>
      <c r="CH76" s="8"/>
    </row>
    <row r="79" spans="40:42" ht="15" customHeight="1">
      <c r="AN79" s="7"/>
      <c r="AO79" s="7"/>
      <c r="AP79" s="7"/>
    </row>
    <row r="65530" ht="12.75" customHeight="1"/>
    <row r="65531"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L13">
      <selection activeCell="BU32" sqref="BU32"/>
    </sheetView>
  </sheetViews>
  <sheetFormatPr defaultColWidth="11.421875" defaultRowHeight="15" customHeight="1"/>
  <cols>
    <col min="1" max="1" width="21.710937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0" width="8.7109375" style="184" customWidth="1"/>
    <col min="41" max="45" width="8.7109375" style="2" customWidth="1"/>
    <col min="46" max="46" width="6.421875" style="2" customWidth="1"/>
    <col min="47" max="47" width="8.8515625" style="2" customWidth="1"/>
    <col min="48" max="49" width="6.421875" style="2" customWidth="1"/>
    <col min="50" max="68" width="4.421875" style="2" customWidth="1"/>
    <col min="69"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62</v>
      </c>
      <c r="B1" s="221"/>
      <c r="C1" s="221"/>
      <c r="D1" s="5" t="s">
        <v>2</v>
      </c>
      <c r="E1" s="5" t="s">
        <v>3</v>
      </c>
      <c r="F1" s="5" t="s">
        <v>4</v>
      </c>
      <c r="G1" s="5" t="s">
        <v>5</v>
      </c>
      <c r="H1" s="5" t="s">
        <v>5</v>
      </c>
      <c r="I1" s="5" t="s">
        <v>6</v>
      </c>
      <c r="J1" s="5" t="s">
        <v>1</v>
      </c>
      <c r="K1" s="5" t="s">
        <v>2</v>
      </c>
      <c r="L1" s="5" t="s">
        <v>3</v>
      </c>
      <c r="M1" s="5" t="s">
        <v>4</v>
      </c>
      <c r="N1" s="5" t="s">
        <v>5</v>
      </c>
      <c r="O1" s="5" t="s">
        <v>5</v>
      </c>
      <c r="P1" s="5" t="s">
        <v>6</v>
      </c>
      <c r="Q1" s="5" t="s">
        <v>1</v>
      </c>
      <c r="R1" s="5" t="s">
        <v>2</v>
      </c>
      <c r="S1" s="5" t="s">
        <v>3</v>
      </c>
      <c r="T1" s="5" t="s">
        <v>4</v>
      </c>
      <c r="U1" s="5" t="s">
        <v>5</v>
      </c>
      <c r="V1" s="5" t="s">
        <v>5</v>
      </c>
      <c r="W1" s="5" t="s">
        <v>6</v>
      </c>
      <c r="X1" s="5" t="s">
        <v>1</v>
      </c>
      <c r="Y1" s="5" t="s">
        <v>2</v>
      </c>
      <c r="Z1" s="5" t="s">
        <v>3</v>
      </c>
      <c r="AA1" s="5" t="s">
        <v>4</v>
      </c>
      <c r="AB1" s="5" t="s">
        <v>5</v>
      </c>
      <c r="AC1" s="5" t="s">
        <v>5</v>
      </c>
      <c r="AD1" s="5" t="s">
        <v>6</v>
      </c>
      <c r="AE1" s="5" t="s">
        <v>1</v>
      </c>
      <c r="AF1" s="5" t="s">
        <v>2</v>
      </c>
      <c r="AG1" s="5" t="s">
        <v>3</v>
      </c>
      <c r="AH1" s="5" t="s">
        <v>4</v>
      </c>
      <c r="AI1" s="218" t="s">
        <v>7</v>
      </c>
      <c r="AM1" s="171"/>
      <c r="AN1" s="171"/>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AM2" s="171"/>
      <c r="AN2" s="171"/>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AM3" s="171"/>
      <c r="AN3" s="171"/>
      <c r="BY3" s="8"/>
      <c r="BZ3" s="8"/>
      <c r="CA3" s="8"/>
      <c r="CB3" s="8"/>
      <c r="CC3" s="8"/>
      <c r="CD3" s="8"/>
      <c r="CE3" s="8"/>
      <c r="CF3" s="8"/>
      <c r="CG3" s="8"/>
      <c r="CH3" s="8"/>
      <c r="CI3" s="8"/>
    </row>
    <row r="4" spans="1:87"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40</v>
      </c>
      <c r="T4" s="5">
        <v>40</v>
      </c>
      <c r="U4" s="5">
        <v>40</v>
      </c>
      <c r="V4" s="5">
        <v>40</v>
      </c>
      <c r="W4" s="5">
        <v>40</v>
      </c>
      <c r="X4" s="5">
        <v>40</v>
      </c>
      <c r="Y4" s="5">
        <v>40</v>
      </c>
      <c r="Z4" s="5">
        <v>40</v>
      </c>
      <c r="AA4" s="5">
        <v>40</v>
      </c>
      <c r="AB4" s="5">
        <v>40</v>
      </c>
      <c r="AC4" s="5">
        <v>40</v>
      </c>
      <c r="AD4" s="5">
        <v>40</v>
      </c>
      <c r="AE4" s="5">
        <v>40</v>
      </c>
      <c r="AF4" s="5">
        <v>40</v>
      </c>
      <c r="AG4" s="101">
        <v>40</v>
      </c>
      <c r="AH4" s="131">
        <v>40</v>
      </c>
      <c r="AI4" s="23">
        <f aca="true" t="shared" si="0" ref="AI4:AI11">SUM(D4:AH4)</f>
        <v>1150</v>
      </c>
      <c r="AK4" s="24"/>
      <c r="AL4" s="24"/>
      <c r="AM4" s="24"/>
      <c r="AN4" s="24"/>
      <c r="AO4" s="24"/>
      <c r="AP4" s="24"/>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31</v>
      </c>
      <c r="E5" s="28">
        <v>32</v>
      </c>
      <c r="F5" s="28">
        <v>32</v>
      </c>
      <c r="G5" s="28">
        <v>32</v>
      </c>
      <c r="H5" s="28">
        <v>32</v>
      </c>
      <c r="I5" s="28">
        <v>32</v>
      </c>
      <c r="J5" s="28">
        <v>33</v>
      </c>
      <c r="K5" s="28">
        <v>33</v>
      </c>
      <c r="L5" s="28">
        <v>34</v>
      </c>
      <c r="M5" s="28">
        <v>33</v>
      </c>
      <c r="N5" s="28">
        <v>32</v>
      </c>
      <c r="O5" s="28">
        <v>34</v>
      </c>
      <c r="P5" s="28">
        <v>31</v>
      </c>
      <c r="Q5" s="28">
        <v>31</v>
      </c>
      <c r="R5" s="28">
        <v>34</v>
      </c>
      <c r="S5" s="28">
        <v>36</v>
      </c>
      <c r="T5" s="28">
        <v>38</v>
      </c>
      <c r="U5" s="28">
        <v>40</v>
      </c>
      <c r="V5" s="28">
        <v>40</v>
      </c>
      <c r="W5" s="28">
        <v>39</v>
      </c>
      <c r="X5" s="28">
        <v>39</v>
      </c>
      <c r="Y5" s="28">
        <v>40</v>
      </c>
      <c r="Z5" s="28">
        <v>39</v>
      </c>
      <c r="AA5" s="28">
        <v>37</v>
      </c>
      <c r="AB5" s="28">
        <v>38</v>
      </c>
      <c r="AC5" s="28">
        <v>39</v>
      </c>
      <c r="AD5" s="28">
        <v>40</v>
      </c>
      <c r="AE5" s="28">
        <v>42</v>
      </c>
      <c r="AF5" s="28">
        <v>39</v>
      </c>
      <c r="AG5" s="28">
        <v>40</v>
      </c>
      <c r="AH5" s="28">
        <v>40</v>
      </c>
      <c r="AI5" s="29">
        <f t="shared" si="0"/>
        <v>1112</v>
      </c>
      <c r="AK5" s="24"/>
      <c r="AL5" s="24"/>
      <c r="AM5" s="24"/>
      <c r="AN5" s="24"/>
      <c r="AO5" s="24"/>
      <c r="AP5" s="24"/>
      <c r="AQ5" s="24"/>
      <c r="AR5" s="24"/>
      <c r="AS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5</v>
      </c>
      <c r="T6" s="32">
        <v>5</v>
      </c>
      <c r="U6" s="32">
        <v>5</v>
      </c>
      <c r="V6" s="32">
        <v>5</v>
      </c>
      <c r="W6" s="32">
        <v>5</v>
      </c>
      <c r="X6" s="32">
        <v>5</v>
      </c>
      <c r="Y6" s="32">
        <v>5</v>
      </c>
      <c r="Z6" s="32">
        <v>5</v>
      </c>
      <c r="AA6" s="32">
        <v>5</v>
      </c>
      <c r="AB6" s="32">
        <v>5</v>
      </c>
      <c r="AC6" s="32">
        <v>5</v>
      </c>
      <c r="AD6" s="32">
        <v>5</v>
      </c>
      <c r="AE6" s="32">
        <v>5</v>
      </c>
      <c r="AF6" s="32">
        <v>5</v>
      </c>
      <c r="AG6" s="32">
        <v>5</v>
      </c>
      <c r="AH6" s="32">
        <v>5</v>
      </c>
      <c r="AI6" s="33">
        <f t="shared" si="0"/>
        <v>170</v>
      </c>
      <c r="AK6" s="24"/>
      <c r="AL6" s="24"/>
      <c r="AM6" s="24"/>
      <c r="AN6" s="24"/>
      <c r="AO6" s="24"/>
      <c r="AP6" s="24"/>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42">
        <v>4</v>
      </c>
      <c r="E7" s="11">
        <v>5</v>
      </c>
      <c r="F7" s="11">
        <v>6</v>
      </c>
      <c r="G7" s="11">
        <v>6</v>
      </c>
      <c r="H7" s="11">
        <v>6</v>
      </c>
      <c r="I7" s="11">
        <v>6</v>
      </c>
      <c r="J7" s="11">
        <v>6</v>
      </c>
      <c r="K7" s="11">
        <v>4</v>
      </c>
      <c r="L7" s="11">
        <v>5</v>
      </c>
      <c r="M7" s="11">
        <v>6</v>
      </c>
      <c r="N7" s="11">
        <v>6</v>
      </c>
      <c r="O7" s="11">
        <v>5</v>
      </c>
      <c r="P7" s="11">
        <v>4</v>
      </c>
      <c r="Q7" s="11">
        <v>2</v>
      </c>
      <c r="R7" s="11">
        <v>5</v>
      </c>
      <c r="S7" s="11">
        <v>2</v>
      </c>
      <c r="T7" s="11">
        <v>2</v>
      </c>
      <c r="U7" s="11">
        <v>3</v>
      </c>
      <c r="V7" s="11">
        <v>2</v>
      </c>
      <c r="W7" s="11">
        <v>2</v>
      </c>
      <c r="X7" s="11">
        <v>3</v>
      </c>
      <c r="Y7" s="11">
        <v>2</v>
      </c>
      <c r="Z7" s="11">
        <v>2</v>
      </c>
      <c r="AA7" s="11">
        <v>1</v>
      </c>
      <c r="AB7" s="11">
        <v>2</v>
      </c>
      <c r="AC7" s="11">
        <v>3</v>
      </c>
      <c r="AD7" s="11">
        <v>3</v>
      </c>
      <c r="AE7" s="11">
        <v>3</v>
      </c>
      <c r="AF7" s="11">
        <v>2</v>
      </c>
      <c r="AG7" s="11">
        <v>1</v>
      </c>
      <c r="AH7" s="11">
        <v>3</v>
      </c>
      <c r="AI7" s="43">
        <f t="shared" si="0"/>
        <v>112</v>
      </c>
      <c r="AK7" s="24"/>
      <c r="AL7" s="24"/>
      <c r="AM7" s="171"/>
      <c r="AN7" s="171"/>
      <c r="AU7" s="7" t="s">
        <v>9</v>
      </c>
      <c r="AV7" s="7">
        <f aca="true" t="shared" si="1" ref="AV7:BE8">D13</f>
        <v>76</v>
      </c>
      <c r="AW7" s="7">
        <f t="shared" si="1"/>
        <v>78</v>
      </c>
      <c r="AX7" s="7">
        <f t="shared" si="1"/>
        <v>94</v>
      </c>
      <c r="AY7" s="7">
        <f t="shared" si="1"/>
        <v>66</v>
      </c>
      <c r="AZ7" s="7">
        <f t="shared" si="1"/>
        <v>67</v>
      </c>
      <c r="BA7" s="7">
        <f t="shared" si="1"/>
        <v>64</v>
      </c>
      <c r="BB7" s="7">
        <f t="shared" si="1"/>
        <v>69</v>
      </c>
      <c r="BC7" s="7">
        <f t="shared" si="1"/>
        <v>67</v>
      </c>
      <c r="BD7" s="7">
        <f t="shared" si="1"/>
        <v>58</v>
      </c>
      <c r="BE7" s="7">
        <f t="shared" si="1"/>
        <v>77</v>
      </c>
      <c r="BF7" s="7">
        <f aca="true" t="shared" si="2" ref="BF7:BO8">N13</f>
        <v>72</v>
      </c>
      <c r="BG7" s="7">
        <f t="shared" si="2"/>
        <v>72</v>
      </c>
      <c r="BH7" s="7">
        <f t="shared" si="2"/>
        <v>66</v>
      </c>
      <c r="BI7" s="7">
        <f t="shared" si="2"/>
        <v>58</v>
      </c>
      <c r="BJ7" s="7">
        <f t="shared" si="2"/>
        <v>78</v>
      </c>
      <c r="BK7" s="7">
        <f t="shared" si="2"/>
        <v>49</v>
      </c>
      <c r="BL7" s="7">
        <f t="shared" si="2"/>
        <v>94</v>
      </c>
      <c r="BM7" s="7">
        <f t="shared" si="2"/>
        <v>62</v>
      </c>
      <c r="BN7" s="7">
        <f t="shared" si="2"/>
        <v>71</v>
      </c>
      <c r="BO7" s="7">
        <f t="shared" si="2"/>
        <v>51</v>
      </c>
      <c r="BP7" s="7">
        <f aca="true" t="shared" si="3" ref="BP7:BY8">X13</f>
        <v>56</v>
      </c>
      <c r="BQ7" s="7">
        <f t="shared" si="3"/>
        <v>50</v>
      </c>
      <c r="BR7" s="7">
        <f t="shared" si="3"/>
        <v>51</v>
      </c>
      <c r="BS7" s="7">
        <f t="shared" si="3"/>
        <v>62</v>
      </c>
      <c r="BT7" s="7">
        <f t="shared" si="3"/>
        <v>65</v>
      </c>
      <c r="BU7" s="7">
        <f t="shared" si="3"/>
        <v>70</v>
      </c>
      <c r="BV7" s="7">
        <f t="shared" si="3"/>
        <v>67</v>
      </c>
      <c r="BW7" s="7">
        <f t="shared" si="3"/>
        <v>79</v>
      </c>
      <c r="BX7" s="7">
        <f t="shared" si="3"/>
        <v>70</v>
      </c>
      <c r="BY7" s="7">
        <f t="shared" si="3"/>
        <v>61</v>
      </c>
      <c r="BZ7" s="7">
        <f>AH13</f>
        <v>63</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M8" s="171"/>
      <c r="AN8" s="171"/>
      <c r="AU8" s="7" t="s">
        <v>15</v>
      </c>
      <c r="AV8" s="7">
        <f t="shared" si="1"/>
        <v>171</v>
      </c>
      <c r="AW8" s="7">
        <f t="shared" si="1"/>
        <v>60</v>
      </c>
      <c r="AX8" s="7">
        <f t="shared" si="1"/>
        <v>339</v>
      </c>
      <c r="AY8" s="7">
        <f t="shared" si="1"/>
        <v>292</v>
      </c>
      <c r="AZ8" s="7">
        <f t="shared" si="1"/>
        <v>287</v>
      </c>
      <c r="BA8" s="7">
        <f t="shared" si="1"/>
        <v>241</v>
      </c>
      <c r="BB8" s="7">
        <f t="shared" si="1"/>
        <v>227</v>
      </c>
      <c r="BC8" s="7">
        <f t="shared" si="1"/>
        <v>279</v>
      </c>
      <c r="BD8" s="7">
        <f t="shared" si="1"/>
        <v>58</v>
      </c>
      <c r="BE8" s="7">
        <f t="shared" si="1"/>
        <v>359</v>
      </c>
      <c r="BF8" s="7">
        <f t="shared" si="2"/>
        <v>276</v>
      </c>
      <c r="BG8" s="7">
        <f t="shared" si="2"/>
        <v>272</v>
      </c>
      <c r="BH8" s="7">
        <f t="shared" si="2"/>
        <v>311</v>
      </c>
      <c r="BI8" s="7">
        <f t="shared" si="2"/>
        <v>336</v>
      </c>
      <c r="BJ8" s="7">
        <f t="shared" si="2"/>
        <v>263</v>
      </c>
      <c r="BK8" s="7">
        <f t="shared" si="2"/>
        <v>57</v>
      </c>
      <c r="BL8" s="7">
        <f t="shared" si="2"/>
        <v>359</v>
      </c>
      <c r="BM8" s="7">
        <f t="shared" si="2"/>
        <v>334</v>
      </c>
      <c r="BN8" s="7">
        <f t="shared" si="2"/>
        <v>325</v>
      </c>
      <c r="BO8" s="7">
        <f t="shared" si="2"/>
        <v>332</v>
      </c>
      <c r="BP8" s="7">
        <f t="shared" si="3"/>
        <v>307</v>
      </c>
      <c r="BQ8" s="7">
        <f t="shared" si="3"/>
        <v>271</v>
      </c>
      <c r="BR8" s="7">
        <f t="shared" si="3"/>
        <v>48</v>
      </c>
      <c r="BS8" s="7">
        <f t="shared" si="3"/>
        <v>317</v>
      </c>
      <c r="BT8" s="7">
        <f t="shared" si="3"/>
        <v>197</v>
      </c>
      <c r="BU8" s="7">
        <f t="shared" si="3"/>
        <v>354</v>
      </c>
      <c r="BV8" s="7">
        <f t="shared" si="3"/>
        <v>352</v>
      </c>
      <c r="BW8" s="7">
        <f t="shared" si="3"/>
        <v>273</v>
      </c>
      <c r="BX8" s="7">
        <f t="shared" si="3"/>
        <v>245</v>
      </c>
      <c r="BY8" s="7">
        <f t="shared" si="3"/>
        <v>51</v>
      </c>
      <c r="BZ8" s="7">
        <f>AH14</f>
        <v>318</v>
      </c>
      <c r="CA8" s="8"/>
      <c r="CB8" s="8"/>
      <c r="CC8" s="8"/>
      <c r="CD8" s="8"/>
      <c r="CE8" s="8"/>
      <c r="CF8" s="8"/>
      <c r="CG8" s="8"/>
      <c r="CH8" s="8"/>
      <c r="CI8" s="8"/>
    </row>
    <row r="9" spans="1:87" s="7" customFormat="1" ht="15" customHeight="1">
      <c r="A9" s="19"/>
      <c r="B9" s="25"/>
      <c r="C9" s="26" t="s">
        <v>12</v>
      </c>
      <c r="D9" s="27">
        <v>3</v>
      </c>
      <c r="E9" s="28">
        <v>3</v>
      </c>
      <c r="F9" s="28">
        <v>3</v>
      </c>
      <c r="G9" s="28">
        <v>3</v>
      </c>
      <c r="H9" s="28">
        <v>4</v>
      </c>
      <c r="I9" s="28">
        <v>6</v>
      </c>
      <c r="J9" s="28">
        <v>6</v>
      </c>
      <c r="K9" s="28">
        <v>6</v>
      </c>
      <c r="L9" s="28">
        <v>6</v>
      </c>
      <c r="M9" s="28">
        <v>5</v>
      </c>
      <c r="N9" s="28">
        <v>8</v>
      </c>
      <c r="O9" s="28">
        <v>9</v>
      </c>
      <c r="P9" s="28">
        <v>9</v>
      </c>
      <c r="Q9" s="28">
        <v>7</v>
      </c>
      <c r="R9" s="28">
        <v>7</v>
      </c>
      <c r="S9" s="28">
        <v>3</v>
      </c>
      <c r="T9" s="28">
        <v>3</v>
      </c>
      <c r="U9" s="28">
        <v>5</v>
      </c>
      <c r="V9" s="28">
        <v>8</v>
      </c>
      <c r="W9" s="28">
        <v>5</v>
      </c>
      <c r="X9" s="28">
        <v>5</v>
      </c>
      <c r="Y9" s="28">
        <v>5</v>
      </c>
      <c r="Z9" s="28">
        <v>7</v>
      </c>
      <c r="AA9" s="28">
        <v>8</v>
      </c>
      <c r="AB9" s="28">
        <v>7</v>
      </c>
      <c r="AC9" s="28">
        <v>7</v>
      </c>
      <c r="AD9" s="28">
        <v>6</v>
      </c>
      <c r="AE9" s="28">
        <v>6</v>
      </c>
      <c r="AF9" s="28">
        <v>4</v>
      </c>
      <c r="AG9" s="28">
        <v>5</v>
      </c>
      <c r="AH9" s="28">
        <v>6</v>
      </c>
      <c r="AI9" s="29">
        <f t="shared" si="0"/>
        <v>175</v>
      </c>
      <c r="AK9" s="24"/>
      <c r="AL9" s="24"/>
      <c r="AM9" s="24"/>
      <c r="AN9" s="171"/>
      <c r="AU9" s="7" t="s">
        <v>14</v>
      </c>
      <c r="AV9" s="7">
        <f aca="true" t="shared" si="4" ref="AV9:BZ9">D16</f>
        <v>111</v>
      </c>
      <c r="AW9" s="7">
        <f t="shared" si="4"/>
        <v>128</v>
      </c>
      <c r="AX9" s="7">
        <f t="shared" si="4"/>
        <v>115</v>
      </c>
      <c r="AY9" s="7">
        <f t="shared" si="4"/>
        <v>88</v>
      </c>
      <c r="AZ9" s="7">
        <f t="shared" si="4"/>
        <v>88</v>
      </c>
      <c r="BA9" s="7">
        <f t="shared" si="4"/>
        <v>103</v>
      </c>
      <c r="BB9" s="7">
        <f t="shared" si="4"/>
        <v>77</v>
      </c>
      <c r="BC9" s="7">
        <f t="shared" si="4"/>
        <v>93</v>
      </c>
      <c r="BD9" s="7">
        <f t="shared" si="4"/>
        <v>116</v>
      </c>
      <c r="BE9" s="7">
        <f t="shared" si="4"/>
        <v>109</v>
      </c>
      <c r="BF9" s="7">
        <f t="shared" si="4"/>
        <v>106</v>
      </c>
      <c r="BG9" s="7">
        <f t="shared" si="4"/>
        <v>110</v>
      </c>
      <c r="BH9" s="7">
        <f t="shared" si="4"/>
        <v>124</v>
      </c>
      <c r="BI9" s="7">
        <f t="shared" si="4"/>
        <v>100</v>
      </c>
      <c r="BJ9" s="7">
        <f t="shared" si="4"/>
        <v>128</v>
      </c>
      <c r="BK9" s="7">
        <f t="shared" si="4"/>
        <v>117</v>
      </c>
      <c r="BL9" s="7">
        <f t="shared" si="4"/>
        <v>126</v>
      </c>
      <c r="BM9" s="7">
        <f t="shared" si="4"/>
        <v>103</v>
      </c>
      <c r="BN9" s="7">
        <f t="shared" si="4"/>
        <v>94</v>
      </c>
      <c r="BO9" s="7">
        <f t="shared" si="4"/>
        <v>71</v>
      </c>
      <c r="BP9" s="7">
        <f t="shared" si="4"/>
        <v>76</v>
      </c>
      <c r="BQ9" s="7">
        <f t="shared" si="4"/>
        <v>83</v>
      </c>
      <c r="BR9" s="7">
        <f t="shared" si="4"/>
        <v>114</v>
      </c>
      <c r="BS9" s="7">
        <f t="shared" si="4"/>
        <v>112</v>
      </c>
      <c r="BT9" s="7">
        <f t="shared" si="4"/>
        <v>109</v>
      </c>
      <c r="BU9" s="7">
        <f t="shared" si="4"/>
        <v>102</v>
      </c>
      <c r="BV9" s="7">
        <f t="shared" si="4"/>
        <v>103</v>
      </c>
      <c r="BW9" s="7">
        <f t="shared" si="4"/>
        <v>96</v>
      </c>
      <c r="BX9" s="7">
        <f t="shared" si="4"/>
        <v>90</v>
      </c>
      <c r="BY9" s="7">
        <f t="shared" si="4"/>
        <v>99</v>
      </c>
      <c r="BZ9" s="7">
        <f t="shared" si="4"/>
        <v>103</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M10" s="24"/>
      <c r="AN10" s="171"/>
      <c r="AU10" s="7" t="s">
        <v>17</v>
      </c>
      <c r="AV10" s="7">
        <f aca="true" t="shared" si="5" ref="AV10:BZ10">D18</f>
        <v>55</v>
      </c>
      <c r="AW10" s="7">
        <f t="shared" si="5"/>
        <v>56</v>
      </c>
      <c r="AX10" s="7">
        <f t="shared" si="5"/>
        <v>80</v>
      </c>
      <c r="AY10" s="7">
        <f t="shared" si="5"/>
        <v>45</v>
      </c>
      <c r="AZ10" s="7">
        <f t="shared" si="5"/>
        <v>51</v>
      </c>
      <c r="BA10" s="7">
        <f t="shared" si="5"/>
        <v>53</v>
      </c>
      <c r="BB10" s="7">
        <f t="shared" si="5"/>
        <v>59</v>
      </c>
      <c r="BC10" s="7">
        <f t="shared" si="5"/>
        <v>41</v>
      </c>
      <c r="BD10" s="7">
        <f t="shared" si="5"/>
        <v>57</v>
      </c>
      <c r="BE10" s="7">
        <f t="shared" si="5"/>
        <v>67</v>
      </c>
      <c r="BF10" s="7">
        <f t="shared" si="5"/>
        <v>46</v>
      </c>
      <c r="BG10" s="7">
        <f t="shared" si="5"/>
        <v>62</v>
      </c>
      <c r="BH10" s="7">
        <f t="shared" si="5"/>
        <v>65</v>
      </c>
      <c r="BI10" s="7">
        <f t="shared" si="5"/>
        <v>56</v>
      </c>
      <c r="BJ10" s="7">
        <f t="shared" si="5"/>
        <v>59</v>
      </c>
      <c r="BK10" s="7">
        <f t="shared" si="5"/>
        <v>55</v>
      </c>
      <c r="BL10" s="7">
        <f t="shared" si="5"/>
        <v>50</v>
      </c>
      <c r="BM10" s="7">
        <f t="shared" si="5"/>
        <v>52</v>
      </c>
      <c r="BN10" s="7">
        <f t="shared" si="5"/>
        <v>51</v>
      </c>
      <c r="BO10" s="7">
        <f t="shared" si="5"/>
        <v>50</v>
      </c>
      <c r="BP10" s="7">
        <f t="shared" si="5"/>
        <v>51</v>
      </c>
      <c r="BQ10" s="7">
        <f t="shared" si="5"/>
        <v>44</v>
      </c>
      <c r="BR10" s="7">
        <f t="shared" si="5"/>
        <v>48</v>
      </c>
      <c r="BS10" s="7">
        <f t="shared" si="5"/>
        <v>73</v>
      </c>
      <c r="BT10" s="7">
        <f t="shared" si="5"/>
        <v>35</v>
      </c>
      <c r="BU10" s="7">
        <f t="shared" si="5"/>
        <v>50</v>
      </c>
      <c r="BV10" s="7">
        <f t="shared" si="5"/>
        <v>31</v>
      </c>
      <c r="BW10" s="7">
        <f t="shared" si="5"/>
        <v>53</v>
      </c>
      <c r="BX10" s="7">
        <f t="shared" si="5"/>
        <v>50</v>
      </c>
      <c r="BY10" s="7">
        <f t="shared" si="5"/>
        <v>47</v>
      </c>
      <c r="BZ10" s="7">
        <f t="shared" si="5"/>
        <v>52</v>
      </c>
      <c r="CA10" s="8"/>
      <c r="CB10" s="8"/>
      <c r="CC10" s="8"/>
      <c r="CD10" s="8"/>
      <c r="CE10" s="8"/>
      <c r="CF10" s="8"/>
      <c r="CG10" s="8"/>
      <c r="CH10" s="8"/>
      <c r="CI10" s="8"/>
    </row>
    <row r="11" spans="1:87" s="7" customFormat="1" ht="15" customHeight="1">
      <c r="A11" s="39"/>
      <c r="B11" s="40"/>
      <c r="C11" s="41" t="s">
        <v>12</v>
      </c>
      <c r="D11" s="42">
        <v>0</v>
      </c>
      <c r="E11" s="11">
        <v>0</v>
      </c>
      <c r="F11" s="11">
        <v>0</v>
      </c>
      <c r="G11" s="11">
        <v>0</v>
      </c>
      <c r="H11" s="11">
        <v>3</v>
      </c>
      <c r="I11" s="11">
        <v>2</v>
      </c>
      <c r="J11" s="11">
        <v>2</v>
      </c>
      <c r="K11" s="11">
        <v>2</v>
      </c>
      <c r="L11" s="11">
        <v>2</v>
      </c>
      <c r="M11" s="11">
        <v>2</v>
      </c>
      <c r="N11" s="11">
        <v>3</v>
      </c>
      <c r="O11" s="11">
        <v>2</v>
      </c>
      <c r="P11" s="11">
        <v>2</v>
      </c>
      <c r="Q11" s="11">
        <v>2</v>
      </c>
      <c r="R11" s="11">
        <v>2</v>
      </c>
      <c r="S11" s="11">
        <v>2</v>
      </c>
      <c r="T11" s="11">
        <v>3</v>
      </c>
      <c r="U11" s="11">
        <v>3</v>
      </c>
      <c r="V11" s="11">
        <v>3</v>
      </c>
      <c r="W11" s="11">
        <v>4</v>
      </c>
      <c r="X11" s="11">
        <v>4</v>
      </c>
      <c r="Y11" s="11">
        <v>4</v>
      </c>
      <c r="Z11" s="11">
        <v>2</v>
      </c>
      <c r="AA11" s="11">
        <v>3</v>
      </c>
      <c r="AB11" s="11">
        <v>3</v>
      </c>
      <c r="AC11" s="11">
        <v>3</v>
      </c>
      <c r="AD11" s="11">
        <v>4</v>
      </c>
      <c r="AE11" s="11">
        <v>3</v>
      </c>
      <c r="AF11" s="11">
        <v>5</v>
      </c>
      <c r="AG11" s="11">
        <v>5</v>
      </c>
      <c r="AH11" s="11">
        <v>5</v>
      </c>
      <c r="AI11" s="43">
        <f t="shared" si="0"/>
        <v>80</v>
      </c>
      <c r="AK11" s="24"/>
      <c r="AL11" s="24"/>
      <c r="AM11" s="24"/>
      <c r="AN11" s="171"/>
      <c r="AU11" s="7" t="s">
        <v>19</v>
      </c>
      <c r="AV11" s="7">
        <f aca="true" t="shared" si="6" ref="AV11:BZ11">SUM(D20,D21,D23,D24)</f>
        <v>150</v>
      </c>
      <c r="AW11" s="7">
        <f t="shared" si="6"/>
        <v>133</v>
      </c>
      <c r="AX11" s="7">
        <f t="shared" si="6"/>
        <v>222</v>
      </c>
      <c r="AY11" s="7">
        <f t="shared" si="6"/>
        <v>202</v>
      </c>
      <c r="AZ11" s="7">
        <f t="shared" si="6"/>
        <v>151</v>
      </c>
      <c r="BA11" s="7">
        <f t="shared" si="6"/>
        <v>165</v>
      </c>
      <c r="BB11" s="7">
        <f t="shared" si="6"/>
        <v>164</v>
      </c>
      <c r="BC11" s="7">
        <f t="shared" si="6"/>
        <v>143</v>
      </c>
      <c r="BD11" s="7">
        <f t="shared" si="6"/>
        <v>120</v>
      </c>
      <c r="BE11" s="7">
        <f t="shared" si="6"/>
        <v>243</v>
      </c>
      <c r="BF11" s="7">
        <f t="shared" si="6"/>
        <v>194</v>
      </c>
      <c r="BG11" s="7">
        <f t="shared" si="6"/>
        <v>191</v>
      </c>
      <c r="BH11" s="7">
        <f t="shared" si="6"/>
        <v>210</v>
      </c>
      <c r="BI11" s="7">
        <f t="shared" si="6"/>
        <v>249</v>
      </c>
      <c r="BJ11" s="7">
        <f t="shared" si="6"/>
        <v>214</v>
      </c>
      <c r="BK11" s="7">
        <f t="shared" si="6"/>
        <v>130</v>
      </c>
      <c r="BL11" s="7">
        <f t="shared" si="6"/>
        <v>241</v>
      </c>
      <c r="BM11" s="7">
        <f t="shared" si="6"/>
        <v>233</v>
      </c>
      <c r="BN11" s="7">
        <f t="shared" si="6"/>
        <v>227</v>
      </c>
      <c r="BO11" s="7">
        <f t="shared" si="6"/>
        <v>179</v>
      </c>
      <c r="BP11" s="7">
        <f t="shared" si="6"/>
        <v>191</v>
      </c>
      <c r="BQ11" s="7">
        <f t="shared" si="6"/>
        <v>154</v>
      </c>
      <c r="BR11" s="7">
        <f t="shared" si="6"/>
        <v>131</v>
      </c>
      <c r="BS11" s="7">
        <f t="shared" si="6"/>
        <v>206</v>
      </c>
      <c r="BT11" s="7">
        <f t="shared" si="6"/>
        <v>117</v>
      </c>
      <c r="BU11" s="7">
        <f t="shared" si="6"/>
        <v>247</v>
      </c>
      <c r="BV11" s="7">
        <f t="shared" si="6"/>
        <v>200</v>
      </c>
      <c r="BW11" s="7">
        <f t="shared" si="6"/>
        <v>210</v>
      </c>
      <c r="BX11" s="7">
        <f t="shared" si="6"/>
        <v>176</v>
      </c>
      <c r="BY11" s="7">
        <f t="shared" si="6"/>
        <v>129</v>
      </c>
      <c r="BZ11" s="7">
        <f t="shared" si="6"/>
        <v>237</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c r="AK12" s="24"/>
      <c r="AM12" s="171"/>
      <c r="AN12" s="171"/>
      <c r="AP12" s="24"/>
      <c r="AU12" s="7" t="s">
        <v>21</v>
      </c>
      <c r="AV12" s="7">
        <f aca="true" t="shared" si="7" ref="AV12:BZ12">SUM(D25,D26)</f>
        <v>24</v>
      </c>
      <c r="AW12" s="7">
        <f t="shared" si="7"/>
        <v>27</v>
      </c>
      <c r="AX12" s="7">
        <f t="shared" si="7"/>
        <v>27</v>
      </c>
      <c r="AY12" s="7">
        <f t="shared" si="7"/>
        <v>35</v>
      </c>
      <c r="AZ12" s="7">
        <f t="shared" si="7"/>
        <v>37</v>
      </c>
      <c r="BA12" s="7">
        <f t="shared" si="7"/>
        <v>33</v>
      </c>
      <c r="BB12" s="7">
        <f t="shared" si="7"/>
        <v>40</v>
      </c>
      <c r="BC12" s="7">
        <f t="shared" si="7"/>
        <v>23</v>
      </c>
      <c r="BD12" s="7">
        <f t="shared" si="7"/>
        <v>25</v>
      </c>
      <c r="BE12" s="7">
        <f t="shared" si="7"/>
        <v>34</v>
      </c>
      <c r="BF12" s="7">
        <f t="shared" si="7"/>
        <v>35</v>
      </c>
      <c r="BG12" s="7">
        <f t="shared" si="7"/>
        <v>31</v>
      </c>
      <c r="BH12" s="7">
        <f t="shared" si="7"/>
        <v>28</v>
      </c>
      <c r="BI12" s="7">
        <f t="shared" si="7"/>
        <v>39</v>
      </c>
      <c r="BJ12" s="7">
        <f t="shared" si="7"/>
        <v>29</v>
      </c>
      <c r="BK12" s="7">
        <f t="shared" si="7"/>
        <v>26</v>
      </c>
      <c r="BL12" s="7">
        <f t="shared" si="7"/>
        <v>27</v>
      </c>
      <c r="BM12" s="7">
        <f t="shared" si="7"/>
        <v>23</v>
      </c>
      <c r="BN12" s="7">
        <f t="shared" si="7"/>
        <v>30</v>
      </c>
      <c r="BO12" s="7">
        <f t="shared" si="7"/>
        <v>30</v>
      </c>
      <c r="BP12" s="7">
        <f t="shared" si="7"/>
        <v>28</v>
      </c>
      <c r="BQ12" s="7">
        <f t="shared" si="7"/>
        <v>17</v>
      </c>
      <c r="BR12" s="7">
        <f t="shared" si="7"/>
        <v>19</v>
      </c>
      <c r="BS12" s="7">
        <f t="shared" si="7"/>
        <v>26</v>
      </c>
      <c r="BT12" s="7">
        <f t="shared" si="7"/>
        <v>27</v>
      </c>
      <c r="BU12" s="7">
        <f t="shared" si="7"/>
        <v>30</v>
      </c>
      <c r="BV12" s="7">
        <f t="shared" si="7"/>
        <v>35</v>
      </c>
      <c r="BW12" s="7">
        <f t="shared" si="7"/>
        <v>30</v>
      </c>
      <c r="BX12" s="7">
        <f t="shared" si="7"/>
        <v>21</v>
      </c>
      <c r="BY12" s="7">
        <f t="shared" si="7"/>
        <v>29</v>
      </c>
      <c r="BZ12" s="7">
        <f t="shared" si="7"/>
        <v>34</v>
      </c>
      <c r="CA12" s="8"/>
      <c r="CB12" s="8"/>
      <c r="CC12" s="8"/>
      <c r="CD12" s="8"/>
      <c r="CE12" s="8"/>
      <c r="CF12" s="8"/>
      <c r="CG12" s="8"/>
      <c r="CH12" s="8"/>
      <c r="CI12" s="8"/>
    </row>
    <row r="13" spans="1:87" s="7" customFormat="1" ht="15" customHeight="1">
      <c r="A13" s="219" t="s">
        <v>9</v>
      </c>
      <c r="B13" s="219"/>
      <c r="C13" s="47"/>
      <c r="D13" s="118">
        <v>76</v>
      </c>
      <c r="E13" s="69">
        <v>78</v>
      </c>
      <c r="F13" s="69">
        <v>94</v>
      </c>
      <c r="G13" s="69">
        <v>66</v>
      </c>
      <c r="H13" s="69">
        <v>67</v>
      </c>
      <c r="I13" s="69">
        <v>64</v>
      </c>
      <c r="J13" s="69">
        <v>69</v>
      </c>
      <c r="K13" s="69">
        <v>67</v>
      </c>
      <c r="L13" s="69">
        <v>58</v>
      </c>
      <c r="M13" s="69">
        <v>77</v>
      </c>
      <c r="N13" s="69">
        <v>72</v>
      </c>
      <c r="O13" s="69">
        <v>72</v>
      </c>
      <c r="P13" s="69">
        <v>66</v>
      </c>
      <c r="Q13" s="69">
        <v>58</v>
      </c>
      <c r="R13" s="69">
        <v>78</v>
      </c>
      <c r="S13" s="69">
        <v>49</v>
      </c>
      <c r="T13" s="69">
        <v>94</v>
      </c>
      <c r="U13" s="69">
        <v>62</v>
      </c>
      <c r="V13" s="69">
        <v>71</v>
      </c>
      <c r="W13" s="69">
        <v>51</v>
      </c>
      <c r="X13" s="69">
        <v>56</v>
      </c>
      <c r="Y13" s="69">
        <v>50</v>
      </c>
      <c r="Z13" s="69">
        <v>51</v>
      </c>
      <c r="AA13" s="69">
        <v>62</v>
      </c>
      <c r="AB13" s="69">
        <v>65</v>
      </c>
      <c r="AC13" s="69">
        <v>70</v>
      </c>
      <c r="AD13" s="69">
        <v>67</v>
      </c>
      <c r="AE13" s="69">
        <v>79</v>
      </c>
      <c r="AF13" s="69">
        <v>70</v>
      </c>
      <c r="AG13" s="167">
        <v>61</v>
      </c>
      <c r="AH13" s="168">
        <v>63</v>
      </c>
      <c r="AI13" s="51">
        <f aca="true" t="shared" si="8" ref="AI13:AI27">SUM(D13:AH13)</f>
        <v>2083</v>
      </c>
      <c r="AK13" s="24"/>
      <c r="AL13" s="24"/>
      <c r="AM13" s="24"/>
      <c r="AN13" s="24"/>
      <c r="AO13" s="24"/>
      <c r="AP13" s="24"/>
      <c r="AQ13" s="24"/>
      <c r="AU13" s="7" t="s">
        <v>22</v>
      </c>
      <c r="AV13" s="7">
        <f aca="true" t="shared" si="9" ref="AV13:BZ13">D27</f>
        <v>125</v>
      </c>
      <c r="AW13" s="7">
        <f t="shared" si="9"/>
        <v>136</v>
      </c>
      <c r="AX13" s="7">
        <f t="shared" si="9"/>
        <v>118</v>
      </c>
      <c r="AY13" s="7">
        <f t="shared" si="9"/>
        <v>122</v>
      </c>
      <c r="AZ13" s="7">
        <f t="shared" si="9"/>
        <v>65</v>
      </c>
      <c r="BA13" s="7">
        <f t="shared" si="9"/>
        <v>81</v>
      </c>
      <c r="BB13" s="7">
        <f t="shared" si="9"/>
        <v>89</v>
      </c>
      <c r="BC13" s="7">
        <f t="shared" si="9"/>
        <v>126</v>
      </c>
      <c r="BD13" s="7">
        <f t="shared" si="9"/>
        <v>93</v>
      </c>
      <c r="BE13" s="7">
        <f t="shared" si="9"/>
        <v>99</v>
      </c>
      <c r="BF13" s="7">
        <f t="shared" si="9"/>
        <v>65</v>
      </c>
      <c r="BG13" s="7">
        <f t="shared" si="9"/>
        <v>64</v>
      </c>
      <c r="BH13" s="7">
        <f t="shared" si="9"/>
        <v>74</v>
      </c>
      <c r="BI13" s="7">
        <f t="shared" si="9"/>
        <v>86</v>
      </c>
      <c r="BJ13" s="7">
        <f t="shared" si="9"/>
        <v>85</v>
      </c>
      <c r="BK13" s="7">
        <f t="shared" si="9"/>
        <v>130</v>
      </c>
      <c r="BL13" s="7">
        <f t="shared" si="9"/>
        <v>115</v>
      </c>
      <c r="BM13" s="7">
        <f t="shared" si="9"/>
        <v>92</v>
      </c>
      <c r="BN13" s="7">
        <f t="shared" si="9"/>
        <v>87</v>
      </c>
      <c r="BO13" s="7">
        <f t="shared" si="9"/>
        <v>71</v>
      </c>
      <c r="BP13" s="7">
        <f t="shared" si="9"/>
        <v>107</v>
      </c>
      <c r="BQ13" s="7">
        <f t="shared" si="9"/>
        <v>66</v>
      </c>
      <c r="BR13" s="7">
        <f t="shared" si="9"/>
        <v>84</v>
      </c>
      <c r="BS13" s="7">
        <f t="shared" si="9"/>
        <v>62</v>
      </c>
      <c r="BT13" s="7">
        <f t="shared" si="9"/>
        <v>121</v>
      </c>
      <c r="BU13" s="7">
        <f t="shared" si="9"/>
        <v>71</v>
      </c>
      <c r="BV13" s="7">
        <f t="shared" si="9"/>
        <v>80</v>
      </c>
      <c r="BW13" s="7">
        <f t="shared" si="9"/>
        <v>83</v>
      </c>
      <c r="BX13" s="7">
        <f t="shared" si="9"/>
        <v>102</v>
      </c>
      <c r="BY13" s="7">
        <f t="shared" si="9"/>
        <v>114</v>
      </c>
      <c r="BZ13" s="7">
        <f t="shared" si="9"/>
        <v>95</v>
      </c>
      <c r="CA13" s="8"/>
      <c r="CB13" s="8"/>
      <c r="CC13" s="8"/>
      <c r="CD13" s="8"/>
      <c r="CE13" s="8"/>
      <c r="CF13" s="8"/>
      <c r="CG13" s="8"/>
      <c r="CH13" s="8"/>
      <c r="CI13" s="8"/>
    </row>
    <row r="14" spans="1:87" s="7" customFormat="1" ht="15" customHeight="1">
      <c r="A14" s="220" t="s">
        <v>15</v>
      </c>
      <c r="B14" s="220"/>
      <c r="C14" s="52"/>
      <c r="D14" s="146">
        <v>171</v>
      </c>
      <c r="E14" s="54">
        <v>60</v>
      </c>
      <c r="F14" s="54">
        <v>339</v>
      </c>
      <c r="G14" s="54">
        <v>292</v>
      </c>
      <c r="H14" s="54">
        <v>287</v>
      </c>
      <c r="I14" s="54">
        <v>241</v>
      </c>
      <c r="J14" s="54">
        <v>227</v>
      </c>
      <c r="K14" s="54">
        <v>279</v>
      </c>
      <c r="L14" s="54">
        <v>58</v>
      </c>
      <c r="M14" s="54">
        <v>359</v>
      </c>
      <c r="N14" s="54">
        <v>276</v>
      </c>
      <c r="O14" s="54">
        <v>272</v>
      </c>
      <c r="P14" s="54">
        <v>311</v>
      </c>
      <c r="Q14" s="54">
        <v>336</v>
      </c>
      <c r="R14" s="54">
        <v>263</v>
      </c>
      <c r="S14" s="54">
        <v>57</v>
      </c>
      <c r="T14" s="54">
        <v>359</v>
      </c>
      <c r="U14" s="54">
        <v>334</v>
      </c>
      <c r="V14" s="54">
        <v>325</v>
      </c>
      <c r="W14" s="54">
        <v>332</v>
      </c>
      <c r="X14" s="54">
        <v>307</v>
      </c>
      <c r="Y14" s="54">
        <v>271</v>
      </c>
      <c r="Z14" s="54">
        <v>48</v>
      </c>
      <c r="AA14" s="54">
        <v>317</v>
      </c>
      <c r="AB14" s="54">
        <v>197</v>
      </c>
      <c r="AC14" s="54">
        <v>354</v>
      </c>
      <c r="AD14" s="54">
        <v>352</v>
      </c>
      <c r="AE14" s="54">
        <v>273</v>
      </c>
      <c r="AF14" s="54">
        <v>245</v>
      </c>
      <c r="AG14" s="54">
        <v>51</v>
      </c>
      <c r="AH14" s="147">
        <v>318</v>
      </c>
      <c r="AI14" s="56">
        <f t="shared" si="8"/>
        <v>7911</v>
      </c>
      <c r="AK14" s="24"/>
      <c r="AL14" s="24"/>
      <c r="AM14" s="24"/>
      <c r="AN14" s="24"/>
      <c r="AO14" s="24"/>
      <c r="AP14" s="24"/>
      <c r="AQ14" s="24"/>
      <c r="CA14" s="8"/>
      <c r="CB14" s="8"/>
      <c r="CC14" s="8"/>
      <c r="CD14" s="8"/>
      <c r="CE14" s="8"/>
      <c r="CF14" s="8"/>
      <c r="CG14" s="8"/>
      <c r="CH14" s="8"/>
      <c r="CI14" s="8"/>
    </row>
    <row r="15" spans="1:87" s="7" customFormat="1" ht="15" customHeight="1">
      <c r="A15" s="212" t="s">
        <v>14</v>
      </c>
      <c r="B15" s="57" t="s">
        <v>23</v>
      </c>
      <c r="C15" s="58"/>
      <c r="D15" s="148">
        <v>134</v>
      </c>
      <c r="E15" s="60">
        <v>151</v>
      </c>
      <c r="F15" s="60">
        <v>152</v>
      </c>
      <c r="G15" s="60">
        <v>110</v>
      </c>
      <c r="H15" s="60">
        <v>135</v>
      </c>
      <c r="I15" s="60">
        <v>134</v>
      </c>
      <c r="J15" s="60">
        <v>114</v>
      </c>
      <c r="K15" s="60">
        <v>125</v>
      </c>
      <c r="L15" s="32">
        <v>157</v>
      </c>
      <c r="M15" s="32">
        <v>132</v>
      </c>
      <c r="N15" s="32">
        <v>139</v>
      </c>
      <c r="O15" s="32">
        <v>151</v>
      </c>
      <c r="P15" s="32">
        <v>166</v>
      </c>
      <c r="Q15" s="32">
        <v>130</v>
      </c>
      <c r="R15" s="32">
        <v>164</v>
      </c>
      <c r="S15" s="32">
        <v>152</v>
      </c>
      <c r="T15" s="32">
        <v>155</v>
      </c>
      <c r="U15" s="32">
        <v>133</v>
      </c>
      <c r="V15" s="32">
        <v>135</v>
      </c>
      <c r="W15" s="32">
        <v>98</v>
      </c>
      <c r="X15" s="60">
        <v>103</v>
      </c>
      <c r="Y15" s="60">
        <v>130</v>
      </c>
      <c r="Z15" s="60">
        <v>154</v>
      </c>
      <c r="AA15" s="32">
        <v>149</v>
      </c>
      <c r="AB15" s="32">
        <v>151</v>
      </c>
      <c r="AC15" s="32">
        <v>130</v>
      </c>
      <c r="AD15" s="24">
        <v>145</v>
      </c>
      <c r="AE15" s="60">
        <v>130</v>
      </c>
      <c r="AF15" s="60">
        <v>110</v>
      </c>
      <c r="AG15" s="60">
        <v>131</v>
      </c>
      <c r="AH15" s="149">
        <v>133</v>
      </c>
      <c r="AI15" s="33">
        <f t="shared" si="8"/>
        <v>4233</v>
      </c>
      <c r="AK15" s="24"/>
      <c r="AL15" s="24"/>
      <c r="AM15" s="24"/>
      <c r="AN15" s="24"/>
      <c r="AO15" s="24"/>
      <c r="AP15" s="24"/>
      <c r="AQ15" s="24"/>
      <c r="CA15" s="8"/>
      <c r="CB15" s="8"/>
      <c r="CC15" s="8"/>
      <c r="CD15" s="8"/>
      <c r="CE15" s="8"/>
      <c r="CF15" s="8"/>
      <c r="CG15" s="8"/>
      <c r="CH15" s="8"/>
      <c r="CI15" s="8"/>
    </row>
    <row r="16" spans="1:87" s="7" customFormat="1" ht="15" customHeight="1">
      <c r="A16" s="212"/>
      <c r="B16" s="61" t="s">
        <v>24</v>
      </c>
      <c r="C16" s="62"/>
      <c r="D16" s="27">
        <v>111</v>
      </c>
      <c r="E16" s="28">
        <v>128</v>
      </c>
      <c r="F16" s="28">
        <v>115</v>
      </c>
      <c r="G16" s="28">
        <v>88</v>
      </c>
      <c r="H16" s="28">
        <v>88</v>
      </c>
      <c r="I16" s="28">
        <v>103</v>
      </c>
      <c r="J16" s="28">
        <v>77</v>
      </c>
      <c r="K16" s="28">
        <v>93</v>
      </c>
      <c r="L16" s="28">
        <v>116</v>
      </c>
      <c r="M16" s="28">
        <v>109</v>
      </c>
      <c r="N16" s="28">
        <v>106</v>
      </c>
      <c r="O16" s="28">
        <v>110</v>
      </c>
      <c r="P16" s="28">
        <v>124</v>
      </c>
      <c r="Q16" s="28">
        <v>100</v>
      </c>
      <c r="R16" s="28">
        <v>128</v>
      </c>
      <c r="S16" s="28">
        <v>117</v>
      </c>
      <c r="T16" s="28">
        <v>126</v>
      </c>
      <c r="U16" s="28">
        <v>103</v>
      </c>
      <c r="V16" s="28">
        <v>94</v>
      </c>
      <c r="W16" s="28">
        <v>71</v>
      </c>
      <c r="X16" s="28">
        <v>76</v>
      </c>
      <c r="Y16" s="28">
        <v>83</v>
      </c>
      <c r="Z16" s="28">
        <v>114</v>
      </c>
      <c r="AA16" s="69">
        <v>112</v>
      </c>
      <c r="AB16" s="69">
        <v>109</v>
      </c>
      <c r="AC16" s="69">
        <v>102</v>
      </c>
      <c r="AD16" s="28">
        <v>103</v>
      </c>
      <c r="AE16" s="28">
        <v>96</v>
      </c>
      <c r="AF16" s="28">
        <v>90</v>
      </c>
      <c r="AG16" s="28">
        <v>99</v>
      </c>
      <c r="AH16" s="150">
        <v>103</v>
      </c>
      <c r="AI16" s="29">
        <f t="shared" si="8"/>
        <v>3194</v>
      </c>
      <c r="AK16" s="24"/>
      <c r="AL16" s="24"/>
      <c r="AM16" s="24"/>
      <c r="AN16" s="24"/>
      <c r="AO16" s="24"/>
      <c r="AP16" s="24"/>
      <c r="AQ16" s="24"/>
      <c r="CA16" s="8"/>
      <c r="CB16" s="8"/>
      <c r="CC16" s="8"/>
      <c r="CD16" s="8"/>
      <c r="CE16" s="8"/>
      <c r="CF16" s="8"/>
      <c r="CG16" s="8"/>
      <c r="CH16" s="8"/>
      <c r="CI16" s="8"/>
    </row>
    <row r="17" spans="1:87" s="7" customFormat="1" ht="15" customHeight="1">
      <c r="A17" s="212" t="s">
        <v>17</v>
      </c>
      <c r="B17" s="57" t="s">
        <v>23</v>
      </c>
      <c r="C17" s="58"/>
      <c r="D17" s="148">
        <v>55</v>
      </c>
      <c r="E17" s="60">
        <v>57</v>
      </c>
      <c r="F17" s="60">
        <v>82</v>
      </c>
      <c r="G17" s="60">
        <v>45</v>
      </c>
      <c r="H17" s="60">
        <v>53</v>
      </c>
      <c r="I17" s="60">
        <v>53</v>
      </c>
      <c r="J17" s="60">
        <v>60</v>
      </c>
      <c r="K17" s="60">
        <v>42</v>
      </c>
      <c r="L17" s="32">
        <v>60</v>
      </c>
      <c r="M17" s="32">
        <v>68</v>
      </c>
      <c r="N17" s="32">
        <v>48</v>
      </c>
      <c r="O17" s="32">
        <v>62</v>
      </c>
      <c r="P17" s="32">
        <v>68</v>
      </c>
      <c r="Q17" s="32">
        <v>57</v>
      </c>
      <c r="R17" s="32">
        <v>63</v>
      </c>
      <c r="S17" s="32">
        <v>55</v>
      </c>
      <c r="T17" s="32">
        <v>56</v>
      </c>
      <c r="U17" s="32">
        <v>55</v>
      </c>
      <c r="V17" s="32">
        <v>51</v>
      </c>
      <c r="W17" s="32">
        <v>53</v>
      </c>
      <c r="X17" s="32">
        <v>51</v>
      </c>
      <c r="Y17" s="32">
        <v>45</v>
      </c>
      <c r="Z17" s="32">
        <v>49</v>
      </c>
      <c r="AA17" s="32">
        <v>74</v>
      </c>
      <c r="AB17" s="32">
        <v>35</v>
      </c>
      <c r="AC17" s="32">
        <v>51</v>
      </c>
      <c r="AD17" s="60">
        <v>33</v>
      </c>
      <c r="AE17" s="60">
        <v>57</v>
      </c>
      <c r="AF17" s="60">
        <v>50</v>
      </c>
      <c r="AG17" s="60">
        <v>48</v>
      </c>
      <c r="AH17" s="149">
        <v>56</v>
      </c>
      <c r="AI17" s="33">
        <f t="shared" si="8"/>
        <v>1692</v>
      </c>
      <c r="AK17" s="24"/>
      <c r="AL17" s="24"/>
      <c r="AM17" s="24"/>
      <c r="AN17" s="24"/>
      <c r="AO17" s="24"/>
      <c r="AP17" s="24"/>
      <c r="AQ17" s="24"/>
      <c r="CA17" s="8"/>
      <c r="CB17" s="8"/>
      <c r="CC17" s="8"/>
      <c r="CD17" s="8"/>
      <c r="CE17" s="8"/>
      <c r="CF17" s="8"/>
      <c r="CG17" s="8"/>
      <c r="CH17" s="8"/>
      <c r="CI17" s="8"/>
    </row>
    <row r="18" spans="1:87" s="7" customFormat="1" ht="15" customHeight="1">
      <c r="A18" s="212"/>
      <c r="B18" s="61" t="s">
        <v>24</v>
      </c>
      <c r="C18" s="62"/>
      <c r="D18" s="27">
        <v>55</v>
      </c>
      <c r="E18" s="28">
        <v>56</v>
      </c>
      <c r="F18" s="28">
        <v>80</v>
      </c>
      <c r="G18" s="28">
        <v>45</v>
      </c>
      <c r="H18" s="28">
        <v>51</v>
      </c>
      <c r="I18" s="28">
        <v>53</v>
      </c>
      <c r="J18" s="28">
        <v>59</v>
      </c>
      <c r="K18" s="28">
        <v>41</v>
      </c>
      <c r="L18" s="28">
        <v>57</v>
      </c>
      <c r="M18" s="28">
        <v>67</v>
      </c>
      <c r="N18" s="28">
        <v>46</v>
      </c>
      <c r="O18" s="28">
        <v>62</v>
      </c>
      <c r="P18" s="28">
        <v>65</v>
      </c>
      <c r="Q18" s="28">
        <v>56</v>
      </c>
      <c r="R18" s="28">
        <v>59</v>
      </c>
      <c r="S18" s="28">
        <v>55</v>
      </c>
      <c r="T18" s="28">
        <v>50</v>
      </c>
      <c r="U18" s="28">
        <v>52</v>
      </c>
      <c r="V18" s="28">
        <v>51</v>
      </c>
      <c r="W18" s="28">
        <v>50</v>
      </c>
      <c r="X18" s="28">
        <v>51</v>
      </c>
      <c r="Y18" s="28">
        <v>44</v>
      </c>
      <c r="Z18" s="28">
        <v>48</v>
      </c>
      <c r="AA18" s="28">
        <v>73</v>
      </c>
      <c r="AB18" s="28">
        <v>35</v>
      </c>
      <c r="AC18" s="28">
        <v>50</v>
      </c>
      <c r="AD18" s="28">
        <v>31</v>
      </c>
      <c r="AE18" s="28">
        <v>53</v>
      </c>
      <c r="AF18" s="28">
        <v>50</v>
      </c>
      <c r="AG18" s="28">
        <v>47</v>
      </c>
      <c r="AH18" s="150">
        <v>52</v>
      </c>
      <c r="AI18" s="29">
        <f t="shared" si="8"/>
        <v>1644</v>
      </c>
      <c r="AK18" s="24"/>
      <c r="AL18" s="24"/>
      <c r="AM18" s="24"/>
      <c r="AN18" s="24"/>
      <c r="AO18" s="24"/>
      <c r="AP18" s="24"/>
      <c r="AQ18" s="24"/>
      <c r="CA18" s="8"/>
      <c r="CB18" s="8"/>
      <c r="CC18" s="8"/>
      <c r="CD18" s="8"/>
      <c r="CE18" s="8"/>
      <c r="CF18" s="8"/>
      <c r="CG18" s="8"/>
      <c r="CH18" s="8"/>
      <c r="CI18" s="8"/>
    </row>
    <row r="19" spans="1:87" s="7" customFormat="1" ht="15" customHeight="1">
      <c r="A19" s="64" t="s">
        <v>19</v>
      </c>
      <c r="B19" s="65" t="s">
        <v>25</v>
      </c>
      <c r="C19" s="58" t="s">
        <v>23</v>
      </c>
      <c r="D19" s="31">
        <v>35</v>
      </c>
      <c r="E19" s="32">
        <v>32</v>
      </c>
      <c r="F19" s="32">
        <v>24</v>
      </c>
      <c r="G19" s="32">
        <v>17</v>
      </c>
      <c r="H19" s="32">
        <v>19</v>
      </c>
      <c r="I19" s="32">
        <v>32</v>
      </c>
      <c r="J19" s="32">
        <v>22</v>
      </c>
      <c r="K19" s="32">
        <v>37</v>
      </c>
      <c r="L19" s="32">
        <v>26</v>
      </c>
      <c r="M19" s="32">
        <v>40</v>
      </c>
      <c r="N19" s="32">
        <v>31</v>
      </c>
      <c r="O19" s="32">
        <v>31</v>
      </c>
      <c r="P19" s="32">
        <v>37</v>
      </c>
      <c r="Q19" s="32">
        <v>39</v>
      </c>
      <c r="R19" s="32">
        <v>39</v>
      </c>
      <c r="S19" s="32">
        <v>39</v>
      </c>
      <c r="T19" s="32">
        <v>36</v>
      </c>
      <c r="U19" s="32">
        <v>30</v>
      </c>
      <c r="V19" s="32">
        <v>32</v>
      </c>
      <c r="W19" s="32">
        <v>15</v>
      </c>
      <c r="X19" s="32">
        <v>20</v>
      </c>
      <c r="Y19" s="32">
        <v>17</v>
      </c>
      <c r="Z19" s="32">
        <v>26</v>
      </c>
      <c r="AA19" s="32">
        <v>35</v>
      </c>
      <c r="AB19" s="32">
        <v>26</v>
      </c>
      <c r="AC19" s="32">
        <v>21</v>
      </c>
      <c r="AD19" s="32">
        <v>23</v>
      </c>
      <c r="AE19" s="32">
        <v>21</v>
      </c>
      <c r="AF19" s="32">
        <v>29</v>
      </c>
      <c r="AG19" s="32">
        <v>34</v>
      </c>
      <c r="AH19" s="151">
        <v>28</v>
      </c>
      <c r="AI19" s="33">
        <f t="shared" si="8"/>
        <v>893</v>
      </c>
      <c r="AK19" s="24"/>
      <c r="AM19" s="24"/>
      <c r="AN19" s="24"/>
      <c r="AO19" s="24"/>
      <c r="AP19" s="24"/>
      <c r="AQ19" s="24"/>
      <c r="CA19" s="8"/>
      <c r="CB19" s="8"/>
      <c r="CC19" s="8"/>
      <c r="CD19" s="8"/>
      <c r="CE19" s="8"/>
      <c r="CF19" s="8"/>
      <c r="CG19" s="8"/>
      <c r="CH19" s="8"/>
      <c r="CI19" s="8"/>
    </row>
    <row r="20" spans="1:87" s="7" customFormat="1" ht="15" customHeight="1">
      <c r="A20" s="67"/>
      <c r="B20" s="61"/>
      <c r="C20" s="62" t="s">
        <v>24</v>
      </c>
      <c r="D20" s="118">
        <v>33</v>
      </c>
      <c r="E20" s="69">
        <v>31</v>
      </c>
      <c r="F20" s="69">
        <v>23</v>
      </c>
      <c r="G20" s="69">
        <v>17</v>
      </c>
      <c r="H20" s="69">
        <v>19</v>
      </c>
      <c r="I20" s="69">
        <v>31</v>
      </c>
      <c r="J20" s="69">
        <v>22</v>
      </c>
      <c r="K20" s="28">
        <v>37</v>
      </c>
      <c r="L20" s="28">
        <v>25</v>
      </c>
      <c r="M20" s="28">
        <v>40</v>
      </c>
      <c r="N20" s="28">
        <v>31</v>
      </c>
      <c r="O20" s="28">
        <v>31</v>
      </c>
      <c r="P20" s="28">
        <v>35</v>
      </c>
      <c r="Q20" s="28">
        <v>39</v>
      </c>
      <c r="R20" s="28">
        <v>38</v>
      </c>
      <c r="S20" s="28">
        <v>39</v>
      </c>
      <c r="T20" s="28">
        <v>35</v>
      </c>
      <c r="U20" s="28">
        <v>29</v>
      </c>
      <c r="V20" s="69">
        <v>32</v>
      </c>
      <c r="W20" s="69">
        <v>15</v>
      </c>
      <c r="X20" s="69">
        <v>20</v>
      </c>
      <c r="Y20" s="69">
        <v>17</v>
      </c>
      <c r="Z20" s="69">
        <v>26</v>
      </c>
      <c r="AA20" s="145">
        <v>35</v>
      </c>
      <c r="AB20" s="69">
        <v>26</v>
      </c>
      <c r="AC20" s="69">
        <v>19</v>
      </c>
      <c r="AD20" s="145">
        <v>23</v>
      </c>
      <c r="AE20" s="69">
        <v>21</v>
      </c>
      <c r="AF20" s="145">
        <v>28</v>
      </c>
      <c r="AG20" s="69">
        <v>34</v>
      </c>
      <c r="AH20" s="145">
        <v>26</v>
      </c>
      <c r="AI20" s="70">
        <f t="shared" si="8"/>
        <v>877</v>
      </c>
      <c r="AK20" s="24"/>
      <c r="AM20" s="24"/>
      <c r="AN20" s="24"/>
      <c r="AO20" s="24"/>
      <c r="AP20" s="24"/>
      <c r="AQ20" s="24"/>
      <c r="CA20" s="8"/>
      <c r="CB20" s="8"/>
      <c r="CC20" s="8"/>
      <c r="CD20" s="8"/>
      <c r="CE20" s="8"/>
      <c r="CF20" s="8"/>
      <c r="CG20" s="8"/>
      <c r="CH20" s="8"/>
      <c r="CI20" s="8"/>
    </row>
    <row r="21" spans="1:87" s="7" customFormat="1" ht="15" customHeight="1">
      <c r="A21" s="67"/>
      <c r="B21" s="72" t="s">
        <v>26</v>
      </c>
      <c r="C21" s="73"/>
      <c r="D21" s="146" t="s">
        <v>18</v>
      </c>
      <c r="E21" s="54" t="s">
        <v>18</v>
      </c>
      <c r="F21" s="54" t="s">
        <v>18</v>
      </c>
      <c r="G21" s="54" t="s">
        <v>18</v>
      </c>
      <c r="H21" s="54" t="s">
        <v>18</v>
      </c>
      <c r="I21" s="54" t="s">
        <v>18</v>
      </c>
      <c r="J21" s="54">
        <v>2</v>
      </c>
      <c r="K21" s="54" t="s">
        <v>18</v>
      </c>
      <c r="L21" s="54" t="s">
        <v>18</v>
      </c>
      <c r="M21" s="54">
        <v>1</v>
      </c>
      <c r="N21" s="54" t="s">
        <v>18</v>
      </c>
      <c r="O21" s="54" t="s">
        <v>18</v>
      </c>
      <c r="P21" s="54" t="s">
        <v>18</v>
      </c>
      <c r="Q21" s="54" t="s">
        <v>18</v>
      </c>
      <c r="R21" s="54" t="s">
        <v>18</v>
      </c>
      <c r="S21" s="54" t="s">
        <v>18</v>
      </c>
      <c r="T21" s="54" t="s">
        <v>18</v>
      </c>
      <c r="U21" s="54">
        <v>1</v>
      </c>
      <c r="V21" s="54" t="s">
        <v>18</v>
      </c>
      <c r="W21" s="54" t="s">
        <v>18</v>
      </c>
      <c r="X21" s="54">
        <v>1</v>
      </c>
      <c r="Y21" s="54" t="s">
        <v>18</v>
      </c>
      <c r="Z21" s="54" t="s">
        <v>18</v>
      </c>
      <c r="AA21" s="54" t="s">
        <v>18</v>
      </c>
      <c r="AB21" s="54" t="s">
        <v>18</v>
      </c>
      <c r="AC21" s="54" t="s">
        <v>18</v>
      </c>
      <c r="AD21" s="54" t="s">
        <v>18</v>
      </c>
      <c r="AE21" s="54" t="s">
        <v>18</v>
      </c>
      <c r="AF21" s="54" t="s">
        <v>18</v>
      </c>
      <c r="AG21" s="54" t="s">
        <v>18</v>
      </c>
      <c r="AH21" s="147" t="s">
        <v>18</v>
      </c>
      <c r="AI21" s="56">
        <f t="shared" si="8"/>
        <v>5</v>
      </c>
      <c r="AK21" s="24"/>
      <c r="AM21" s="24"/>
      <c r="AN21" s="24"/>
      <c r="AO21" s="24"/>
      <c r="AP21" s="24"/>
      <c r="AQ21" s="24"/>
      <c r="CA21" s="8"/>
      <c r="CB21" s="8"/>
      <c r="CC21" s="8"/>
      <c r="CD21" s="8"/>
      <c r="CE21" s="8"/>
      <c r="CF21" s="8"/>
      <c r="CG21" s="8"/>
      <c r="CH21" s="8"/>
      <c r="CI21" s="8"/>
    </row>
    <row r="22" spans="1:87" s="7" customFormat="1" ht="15" customHeight="1">
      <c r="A22" s="67"/>
      <c r="B22" s="74" t="s">
        <v>27</v>
      </c>
      <c r="C22" s="75" t="s">
        <v>23</v>
      </c>
      <c r="D22" s="104">
        <v>103</v>
      </c>
      <c r="E22" s="77">
        <v>89</v>
      </c>
      <c r="F22" s="77">
        <v>178</v>
      </c>
      <c r="G22" s="77">
        <v>162</v>
      </c>
      <c r="H22" s="77">
        <v>122</v>
      </c>
      <c r="I22" s="77">
        <v>119</v>
      </c>
      <c r="J22" s="77">
        <v>120</v>
      </c>
      <c r="K22" s="32">
        <v>96</v>
      </c>
      <c r="L22" s="32">
        <v>76</v>
      </c>
      <c r="M22" s="32">
        <v>179</v>
      </c>
      <c r="N22" s="32">
        <v>137</v>
      </c>
      <c r="O22" s="32">
        <v>141</v>
      </c>
      <c r="P22" s="32">
        <v>143</v>
      </c>
      <c r="Q22" s="32">
        <v>175</v>
      </c>
      <c r="R22" s="32">
        <v>159</v>
      </c>
      <c r="S22" s="32">
        <v>78</v>
      </c>
      <c r="T22" s="32">
        <v>186</v>
      </c>
      <c r="U22" s="77">
        <v>187</v>
      </c>
      <c r="V22" s="77">
        <v>168</v>
      </c>
      <c r="W22" s="77">
        <v>144</v>
      </c>
      <c r="X22" s="77">
        <v>158</v>
      </c>
      <c r="Y22" s="77">
        <v>122</v>
      </c>
      <c r="Z22" s="77">
        <v>83</v>
      </c>
      <c r="AA22" s="32">
        <v>163</v>
      </c>
      <c r="AB22" s="32">
        <v>75</v>
      </c>
      <c r="AC22" s="32">
        <v>207</v>
      </c>
      <c r="AD22" s="32">
        <v>157</v>
      </c>
      <c r="AE22" s="77">
        <v>167</v>
      </c>
      <c r="AF22" s="77">
        <v>133</v>
      </c>
      <c r="AG22" s="77">
        <v>79</v>
      </c>
      <c r="AH22" s="105">
        <v>187</v>
      </c>
      <c r="AI22" s="78">
        <f t="shared" si="8"/>
        <v>4293</v>
      </c>
      <c r="AK22" s="24"/>
      <c r="AL22" s="24"/>
      <c r="AM22" s="24"/>
      <c r="AN22" s="24"/>
      <c r="AO22" s="24"/>
      <c r="AP22" s="24"/>
      <c r="AQ22" s="24"/>
      <c r="CA22" s="8"/>
      <c r="CB22" s="8"/>
      <c r="CC22" s="8"/>
      <c r="CD22" s="8"/>
      <c r="CE22" s="8"/>
      <c r="CF22" s="8"/>
      <c r="CG22" s="8"/>
      <c r="CH22" s="8"/>
      <c r="CI22" s="8"/>
    </row>
    <row r="23" spans="1:87" s="7" customFormat="1" ht="15" customHeight="1">
      <c r="A23" s="67"/>
      <c r="B23" s="61"/>
      <c r="C23" s="81" t="s">
        <v>24</v>
      </c>
      <c r="D23" s="27">
        <v>103</v>
      </c>
      <c r="E23" s="28">
        <v>89</v>
      </c>
      <c r="F23" s="28">
        <v>176</v>
      </c>
      <c r="G23" s="28">
        <v>161</v>
      </c>
      <c r="H23" s="28">
        <v>120</v>
      </c>
      <c r="I23" s="28">
        <v>116</v>
      </c>
      <c r="J23" s="28">
        <v>120</v>
      </c>
      <c r="K23" s="28">
        <v>96</v>
      </c>
      <c r="L23" s="28">
        <v>74</v>
      </c>
      <c r="M23" s="28">
        <v>178</v>
      </c>
      <c r="N23" s="28">
        <v>137</v>
      </c>
      <c r="O23" s="28">
        <v>138</v>
      </c>
      <c r="P23" s="28">
        <v>143</v>
      </c>
      <c r="Q23" s="28">
        <v>175</v>
      </c>
      <c r="R23" s="28">
        <v>159</v>
      </c>
      <c r="S23" s="28">
        <v>76</v>
      </c>
      <c r="T23" s="28">
        <v>184</v>
      </c>
      <c r="U23" s="69">
        <v>187</v>
      </c>
      <c r="V23" s="69">
        <v>168</v>
      </c>
      <c r="W23" s="69">
        <v>144</v>
      </c>
      <c r="X23" s="69">
        <v>157</v>
      </c>
      <c r="Y23" s="69">
        <v>122</v>
      </c>
      <c r="Z23" s="69">
        <v>83</v>
      </c>
      <c r="AA23" s="69">
        <v>161</v>
      </c>
      <c r="AB23" s="69">
        <v>75</v>
      </c>
      <c r="AC23" s="69">
        <v>207</v>
      </c>
      <c r="AD23" s="69">
        <v>157</v>
      </c>
      <c r="AE23" s="69">
        <v>165</v>
      </c>
      <c r="AF23" s="69">
        <v>132</v>
      </c>
      <c r="AG23" s="69">
        <v>79</v>
      </c>
      <c r="AH23" s="145">
        <v>186</v>
      </c>
      <c r="AI23" s="29">
        <f t="shared" si="8"/>
        <v>4268</v>
      </c>
      <c r="AK23" s="24"/>
      <c r="AL23" s="24"/>
      <c r="AM23" s="24"/>
      <c r="AN23" s="24"/>
      <c r="AO23" s="24"/>
      <c r="AP23" s="24"/>
      <c r="AQ23" s="24"/>
      <c r="CA23" s="8"/>
      <c r="CB23" s="8"/>
      <c r="CC23" s="8"/>
      <c r="CD23" s="8"/>
      <c r="CE23" s="8"/>
      <c r="CF23" s="8"/>
      <c r="CG23" s="8"/>
      <c r="CH23" s="8"/>
      <c r="CI23" s="8"/>
    </row>
    <row r="24" spans="1:87" s="7" customFormat="1" ht="15" customHeight="1">
      <c r="A24" s="67"/>
      <c r="B24" s="74" t="s">
        <v>28</v>
      </c>
      <c r="C24" s="81"/>
      <c r="D24" s="104">
        <v>14</v>
      </c>
      <c r="E24" s="77">
        <v>13</v>
      </c>
      <c r="F24" s="77">
        <v>23</v>
      </c>
      <c r="G24" s="77">
        <v>24</v>
      </c>
      <c r="H24" s="77">
        <v>12</v>
      </c>
      <c r="I24" s="77">
        <v>18</v>
      </c>
      <c r="J24" s="77">
        <v>20</v>
      </c>
      <c r="K24" s="77">
        <v>10</v>
      </c>
      <c r="L24" s="77">
        <v>21</v>
      </c>
      <c r="M24" s="77">
        <v>24</v>
      </c>
      <c r="N24" s="77">
        <v>26</v>
      </c>
      <c r="O24" s="77">
        <v>22</v>
      </c>
      <c r="P24" s="77">
        <v>32</v>
      </c>
      <c r="Q24" s="77">
        <v>35</v>
      </c>
      <c r="R24" s="77">
        <v>17</v>
      </c>
      <c r="S24" s="77">
        <v>15</v>
      </c>
      <c r="T24" s="77">
        <v>22</v>
      </c>
      <c r="U24" s="77">
        <v>16</v>
      </c>
      <c r="V24" s="77">
        <v>27</v>
      </c>
      <c r="W24" s="77">
        <v>20</v>
      </c>
      <c r="X24" s="77">
        <v>13</v>
      </c>
      <c r="Y24" s="77">
        <v>15</v>
      </c>
      <c r="Z24" s="77">
        <v>22</v>
      </c>
      <c r="AA24" s="54">
        <v>10</v>
      </c>
      <c r="AB24" s="54">
        <v>16</v>
      </c>
      <c r="AC24" s="54">
        <v>21</v>
      </c>
      <c r="AD24" s="77">
        <v>20</v>
      </c>
      <c r="AE24" s="77">
        <v>24</v>
      </c>
      <c r="AF24" s="77">
        <v>16</v>
      </c>
      <c r="AG24" s="77">
        <v>16</v>
      </c>
      <c r="AH24" s="105">
        <v>25</v>
      </c>
      <c r="AI24" s="83">
        <f t="shared" si="8"/>
        <v>609</v>
      </c>
      <c r="AK24" s="24"/>
      <c r="AL24" s="24"/>
      <c r="AM24" s="24"/>
      <c r="AN24" s="24"/>
      <c r="AO24" s="24"/>
      <c r="AP24" s="24"/>
      <c r="AQ24" s="24"/>
      <c r="CA24" s="8"/>
      <c r="CB24" s="8"/>
      <c r="CC24" s="8"/>
      <c r="CD24" s="8"/>
      <c r="CE24" s="8"/>
      <c r="CF24" s="8"/>
      <c r="CG24" s="8"/>
      <c r="CH24" s="8"/>
      <c r="CI24" s="8"/>
    </row>
    <row r="25" spans="1:87" s="7" customFormat="1" ht="15" customHeight="1">
      <c r="A25" s="84" t="s">
        <v>21</v>
      </c>
      <c r="B25" s="57" t="s">
        <v>29</v>
      </c>
      <c r="C25" s="58"/>
      <c r="D25" s="148">
        <v>2</v>
      </c>
      <c r="E25" s="60">
        <v>2</v>
      </c>
      <c r="F25" s="60">
        <v>1</v>
      </c>
      <c r="G25" s="60">
        <v>4</v>
      </c>
      <c r="H25" s="60">
        <v>5</v>
      </c>
      <c r="I25" s="60">
        <v>5</v>
      </c>
      <c r="J25" s="60">
        <v>7</v>
      </c>
      <c r="K25" s="60">
        <v>5</v>
      </c>
      <c r="L25" s="60">
        <v>3</v>
      </c>
      <c r="M25" s="60">
        <v>6</v>
      </c>
      <c r="N25" s="60">
        <v>3</v>
      </c>
      <c r="O25" s="60">
        <v>5</v>
      </c>
      <c r="P25" s="60">
        <v>9</v>
      </c>
      <c r="Q25" s="60">
        <v>5</v>
      </c>
      <c r="R25" s="60">
        <v>5</v>
      </c>
      <c r="S25" s="60">
        <v>4</v>
      </c>
      <c r="T25" s="60">
        <v>5</v>
      </c>
      <c r="U25" s="60">
        <v>2</v>
      </c>
      <c r="V25" s="60">
        <v>2</v>
      </c>
      <c r="W25" s="60">
        <v>2</v>
      </c>
      <c r="X25" s="60">
        <v>6</v>
      </c>
      <c r="Y25" s="60">
        <v>1</v>
      </c>
      <c r="Z25" s="60">
        <v>3</v>
      </c>
      <c r="AA25" s="32">
        <v>2</v>
      </c>
      <c r="AB25" s="32">
        <v>3</v>
      </c>
      <c r="AC25" s="32">
        <v>2</v>
      </c>
      <c r="AD25" s="60">
        <v>5</v>
      </c>
      <c r="AE25" s="60">
        <v>2</v>
      </c>
      <c r="AF25" s="60">
        <v>2</v>
      </c>
      <c r="AG25" s="60">
        <v>2</v>
      </c>
      <c r="AH25" s="149">
        <v>5</v>
      </c>
      <c r="AI25" s="33">
        <f t="shared" si="8"/>
        <v>115</v>
      </c>
      <c r="AK25" s="24"/>
      <c r="AL25" s="24"/>
      <c r="AM25" s="24"/>
      <c r="AN25" s="24"/>
      <c r="AO25" s="24"/>
      <c r="AP25" s="24"/>
      <c r="AQ25" s="24"/>
      <c r="CA25" s="8"/>
      <c r="CB25" s="8"/>
      <c r="CC25" s="8"/>
      <c r="CD25" s="8"/>
      <c r="CE25" s="8"/>
      <c r="CF25" s="8"/>
      <c r="CG25" s="8"/>
      <c r="CH25" s="8"/>
      <c r="CI25" s="8"/>
    </row>
    <row r="26" spans="1:87" s="7" customFormat="1" ht="15" customHeight="1">
      <c r="A26" s="153"/>
      <c r="B26" s="117" t="s">
        <v>30</v>
      </c>
      <c r="C26" s="62"/>
      <c r="D26" s="27">
        <v>22</v>
      </c>
      <c r="E26" s="28">
        <v>25</v>
      </c>
      <c r="F26" s="28">
        <v>26</v>
      </c>
      <c r="G26" s="28">
        <v>31</v>
      </c>
      <c r="H26" s="28">
        <v>32</v>
      </c>
      <c r="I26" s="28">
        <v>28</v>
      </c>
      <c r="J26" s="28">
        <v>33</v>
      </c>
      <c r="K26" s="28">
        <v>18</v>
      </c>
      <c r="L26" s="28">
        <v>22</v>
      </c>
      <c r="M26" s="28">
        <v>28</v>
      </c>
      <c r="N26" s="28">
        <v>32</v>
      </c>
      <c r="O26" s="28">
        <v>26</v>
      </c>
      <c r="P26" s="28">
        <v>19</v>
      </c>
      <c r="Q26" s="28">
        <v>34</v>
      </c>
      <c r="R26" s="28">
        <v>24</v>
      </c>
      <c r="S26" s="28">
        <v>22</v>
      </c>
      <c r="T26" s="28">
        <v>22</v>
      </c>
      <c r="U26" s="28">
        <v>21</v>
      </c>
      <c r="V26" s="28">
        <v>28</v>
      </c>
      <c r="W26" s="28">
        <v>28</v>
      </c>
      <c r="X26" s="28">
        <v>22</v>
      </c>
      <c r="Y26" s="28">
        <v>16</v>
      </c>
      <c r="Z26" s="28">
        <v>16</v>
      </c>
      <c r="AA26" s="69">
        <v>24</v>
      </c>
      <c r="AB26" s="69">
        <v>24</v>
      </c>
      <c r="AC26" s="69">
        <v>28</v>
      </c>
      <c r="AD26" s="28">
        <v>30</v>
      </c>
      <c r="AE26" s="28">
        <v>28</v>
      </c>
      <c r="AF26" s="28">
        <v>19</v>
      </c>
      <c r="AG26" s="28">
        <v>27</v>
      </c>
      <c r="AH26" s="150">
        <v>29</v>
      </c>
      <c r="AI26" s="29">
        <f t="shared" si="8"/>
        <v>784</v>
      </c>
      <c r="AK26" s="24"/>
      <c r="AL26" s="24"/>
      <c r="AM26" s="24"/>
      <c r="AN26" s="24"/>
      <c r="AO26" s="24"/>
      <c r="AP26" s="24"/>
      <c r="AQ26" s="24"/>
      <c r="CA26" s="8"/>
      <c r="CB26" s="8"/>
      <c r="CC26" s="8"/>
      <c r="CD26" s="8"/>
      <c r="CE26" s="8"/>
      <c r="CF26" s="8"/>
      <c r="CG26" s="8"/>
      <c r="CH26" s="8"/>
      <c r="CI26" s="8"/>
    </row>
    <row r="27" spans="1:87" s="7" customFormat="1" ht="15" customHeight="1">
      <c r="A27" s="89" t="s">
        <v>22</v>
      </c>
      <c r="B27" s="90"/>
      <c r="C27" s="91"/>
      <c r="D27" s="148">
        <v>125</v>
      </c>
      <c r="E27" s="60">
        <v>136</v>
      </c>
      <c r="F27" s="60">
        <v>118</v>
      </c>
      <c r="G27" s="60">
        <v>122</v>
      </c>
      <c r="H27" s="60">
        <v>65</v>
      </c>
      <c r="I27" s="60">
        <v>81</v>
      </c>
      <c r="J27" s="60">
        <v>89</v>
      </c>
      <c r="K27" s="60">
        <v>126</v>
      </c>
      <c r="L27" s="60">
        <v>93</v>
      </c>
      <c r="M27" s="60">
        <v>99</v>
      </c>
      <c r="N27" s="60">
        <v>65</v>
      </c>
      <c r="O27" s="60">
        <v>64</v>
      </c>
      <c r="P27" s="60">
        <v>74</v>
      </c>
      <c r="Q27" s="60">
        <v>86</v>
      </c>
      <c r="R27" s="60">
        <v>85</v>
      </c>
      <c r="S27" s="60">
        <v>130</v>
      </c>
      <c r="T27" s="60">
        <v>115</v>
      </c>
      <c r="U27" s="60">
        <v>92</v>
      </c>
      <c r="V27" s="60">
        <v>87</v>
      </c>
      <c r="W27" s="60">
        <v>71</v>
      </c>
      <c r="X27" s="60">
        <v>107</v>
      </c>
      <c r="Y27" s="60">
        <v>66</v>
      </c>
      <c r="Z27" s="60">
        <v>84</v>
      </c>
      <c r="AA27" s="54">
        <v>62</v>
      </c>
      <c r="AB27" s="54">
        <v>121</v>
      </c>
      <c r="AC27" s="54">
        <v>71</v>
      </c>
      <c r="AD27" s="60">
        <v>80</v>
      </c>
      <c r="AE27" s="60">
        <v>83</v>
      </c>
      <c r="AF27" s="60">
        <v>102</v>
      </c>
      <c r="AG27" s="60">
        <v>114</v>
      </c>
      <c r="AH27" s="149">
        <v>95</v>
      </c>
      <c r="AI27" s="94">
        <f t="shared" si="8"/>
        <v>2908</v>
      </c>
      <c r="AK27" s="24"/>
      <c r="AL27" s="24"/>
      <c r="AM27" s="24"/>
      <c r="AN27" s="24"/>
      <c r="AO27" s="24"/>
      <c r="AP27" s="24"/>
      <c r="AQ27" s="24"/>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97"/>
      <c r="AM28" s="24"/>
      <c r="AN28" s="24"/>
      <c r="AO28" s="24"/>
      <c r="AQ28" s="97"/>
      <c r="CA28" s="8"/>
      <c r="CB28" s="8"/>
      <c r="CC28" s="8"/>
      <c r="CD28" s="8"/>
      <c r="CE28" s="8"/>
      <c r="CF28" s="8"/>
      <c r="CG28" s="8"/>
      <c r="CH28" s="8"/>
      <c r="CI28" s="8"/>
    </row>
    <row r="29" spans="1:87" s="7" customFormat="1" ht="15" customHeight="1">
      <c r="A29" s="156" t="s">
        <v>32</v>
      </c>
      <c r="B29" s="99" t="s">
        <v>9</v>
      </c>
      <c r="C29" s="100"/>
      <c r="D29" s="22" t="s">
        <v>18</v>
      </c>
      <c r="E29" s="5">
        <v>2</v>
      </c>
      <c r="F29" s="5" t="s">
        <v>18</v>
      </c>
      <c r="G29" s="5" t="s">
        <v>18</v>
      </c>
      <c r="H29" s="5" t="s">
        <v>18</v>
      </c>
      <c r="I29" s="5" t="s">
        <v>18</v>
      </c>
      <c r="J29" s="5">
        <v>2</v>
      </c>
      <c r="K29" s="5">
        <v>1</v>
      </c>
      <c r="L29" s="5">
        <v>2</v>
      </c>
      <c r="M29" s="5" t="s">
        <v>18</v>
      </c>
      <c r="N29" s="5" t="s">
        <v>18</v>
      </c>
      <c r="O29" s="5">
        <v>3</v>
      </c>
      <c r="P29" s="5">
        <v>3</v>
      </c>
      <c r="Q29" s="5">
        <v>2</v>
      </c>
      <c r="R29" s="5" t="s">
        <v>18</v>
      </c>
      <c r="S29" s="5">
        <v>1</v>
      </c>
      <c r="T29" s="5">
        <v>2</v>
      </c>
      <c r="U29" s="5">
        <v>1</v>
      </c>
      <c r="V29" s="5">
        <v>1</v>
      </c>
      <c r="W29" s="5" t="s">
        <v>18</v>
      </c>
      <c r="X29" s="5">
        <v>4</v>
      </c>
      <c r="Y29" s="5" t="s">
        <v>18</v>
      </c>
      <c r="Z29" s="5">
        <v>1</v>
      </c>
      <c r="AA29" s="5" t="s">
        <v>18</v>
      </c>
      <c r="AB29" s="5" t="s">
        <v>18</v>
      </c>
      <c r="AC29" s="5">
        <v>1</v>
      </c>
      <c r="AD29" s="5">
        <v>3</v>
      </c>
      <c r="AE29" s="5" t="s">
        <v>18</v>
      </c>
      <c r="AF29" s="5">
        <v>1</v>
      </c>
      <c r="AG29" s="5">
        <v>1</v>
      </c>
      <c r="AH29" s="101">
        <v>2</v>
      </c>
      <c r="AI29" s="213">
        <f>SUM(D29:AH34)</f>
        <v>52</v>
      </c>
      <c r="AK29" s="24"/>
      <c r="AM29" s="24"/>
      <c r="AN29" s="171"/>
      <c r="AO29" s="24"/>
      <c r="AP29" s="171"/>
      <c r="AQ29" s="97"/>
      <c r="CA29" s="8"/>
      <c r="CB29" s="8"/>
      <c r="CC29" s="8"/>
      <c r="CD29" s="8"/>
      <c r="CE29" s="8"/>
      <c r="CF29" s="8"/>
      <c r="CG29" s="8"/>
      <c r="CH29" s="8"/>
      <c r="CI29" s="8"/>
    </row>
    <row r="30" spans="1:87"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M30" s="24"/>
      <c r="AN30" s="171"/>
      <c r="AO30" s="24"/>
      <c r="AP30" s="171"/>
      <c r="AQ30" s="97"/>
      <c r="CA30" s="8"/>
      <c r="CB30" s="8"/>
      <c r="CC30" s="8"/>
      <c r="CD30" s="8"/>
      <c r="CE30" s="8"/>
      <c r="CF30" s="8"/>
      <c r="CG30" s="8"/>
      <c r="CH30" s="8"/>
      <c r="CI30" s="8"/>
    </row>
    <row r="31" spans="1:87"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77">
        <v>2</v>
      </c>
      <c r="AF31" s="77" t="s">
        <v>18</v>
      </c>
      <c r="AG31" s="77" t="s">
        <v>18</v>
      </c>
      <c r="AH31" s="105" t="s">
        <v>18</v>
      </c>
      <c r="AI31" s="213"/>
      <c r="AK31" s="24"/>
      <c r="AL31" s="24"/>
      <c r="AM31" s="24"/>
      <c r="AN31" s="171"/>
      <c r="AO31" s="24"/>
      <c r="AP31" s="171"/>
      <c r="AQ31" s="97"/>
      <c r="AR31" s="107"/>
      <c r="AS31" s="107"/>
      <c r="CA31" s="8"/>
      <c r="CB31" s="8"/>
      <c r="CC31" s="8"/>
      <c r="CD31" s="8"/>
      <c r="CE31" s="8"/>
      <c r="CF31" s="8"/>
      <c r="CG31" s="8"/>
      <c r="CH31" s="8"/>
      <c r="CI31" s="8"/>
    </row>
    <row r="32" spans="1:87" s="7" customFormat="1" ht="15" customHeight="1">
      <c r="A32" s="157" t="s">
        <v>35</v>
      </c>
      <c r="B32" s="103" t="s">
        <v>17</v>
      </c>
      <c r="C32" s="75"/>
      <c r="D32" s="104">
        <v>1</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t="s">
        <v>18</v>
      </c>
      <c r="AA32" s="77">
        <v>1</v>
      </c>
      <c r="AB32" s="77" t="s">
        <v>18</v>
      </c>
      <c r="AC32" s="77" t="s">
        <v>18</v>
      </c>
      <c r="AD32" s="77" t="s">
        <v>18</v>
      </c>
      <c r="AE32" s="77" t="s">
        <v>18</v>
      </c>
      <c r="AF32" s="77" t="s">
        <v>18</v>
      </c>
      <c r="AG32" s="77">
        <v>1</v>
      </c>
      <c r="AH32" s="105" t="s">
        <v>18</v>
      </c>
      <c r="AI32" s="213"/>
      <c r="AK32" s="24"/>
      <c r="AL32" s="24"/>
      <c r="AM32" s="24"/>
      <c r="AN32" s="24"/>
      <c r="AO32" s="24"/>
      <c r="AQ32" s="97"/>
      <c r="AR32" s="107"/>
      <c r="AS32" s="107"/>
      <c r="CA32" s="8"/>
      <c r="CB32" s="8"/>
      <c r="CC32" s="8"/>
      <c r="CD32" s="8"/>
      <c r="CE32" s="8"/>
      <c r="CF32" s="8"/>
      <c r="CG32" s="8"/>
      <c r="CH32" s="8"/>
      <c r="CI32" s="8"/>
    </row>
    <row r="33" spans="1:87" s="7" customFormat="1" ht="15" customHeight="1">
      <c r="A33" s="157"/>
      <c r="B33" s="103" t="s">
        <v>19</v>
      </c>
      <c r="C33" s="75"/>
      <c r="D33" s="104" t="s">
        <v>18</v>
      </c>
      <c r="E33" s="77" t="s">
        <v>18</v>
      </c>
      <c r="F33" s="77" t="s">
        <v>18</v>
      </c>
      <c r="G33" s="77" t="s">
        <v>18</v>
      </c>
      <c r="H33" s="77">
        <v>1</v>
      </c>
      <c r="I33" s="77" t="s">
        <v>18</v>
      </c>
      <c r="J33" s="77">
        <v>1</v>
      </c>
      <c r="K33" s="77" t="s">
        <v>18</v>
      </c>
      <c r="L33" s="77" t="s">
        <v>18</v>
      </c>
      <c r="M33" s="77" t="s">
        <v>18</v>
      </c>
      <c r="N33" s="77" t="s">
        <v>18</v>
      </c>
      <c r="O33" s="77" t="s">
        <v>18</v>
      </c>
      <c r="P33" s="77" t="s">
        <v>18</v>
      </c>
      <c r="Q33" s="77" t="s">
        <v>18</v>
      </c>
      <c r="R33" s="77">
        <v>2</v>
      </c>
      <c r="S33" s="77" t="s">
        <v>18</v>
      </c>
      <c r="T33" s="77" t="s">
        <v>18</v>
      </c>
      <c r="U33" s="77">
        <v>1</v>
      </c>
      <c r="V33" s="77">
        <v>3</v>
      </c>
      <c r="W33" s="77" t="s">
        <v>18</v>
      </c>
      <c r="X33" s="77">
        <v>2</v>
      </c>
      <c r="Y33" s="77">
        <v>1</v>
      </c>
      <c r="Z33" s="77" t="s">
        <v>18</v>
      </c>
      <c r="AA33" s="77" t="s">
        <v>18</v>
      </c>
      <c r="AB33" s="77" t="s">
        <v>18</v>
      </c>
      <c r="AC33" s="77">
        <v>1</v>
      </c>
      <c r="AD33" s="77" t="s">
        <v>18</v>
      </c>
      <c r="AE33" s="77" t="s">
        <v>18</v>
      </c>
      <c r="AF33" s="77" t="s">
        <v>18</v>
      </c>
      <c r="AG33" s="77">
        <v>1</v>
      </c>
      <c r="AH33" s="105" t="s">
        <v>18</v>
      </c>
      <c r="AI33" s="213"/>
      <c r="AK33" s="24"/>
      <c r="AL33" s="24"/>
      <c r="AM33" s="24"/>
      <c r="AN33" s="24"/>
      <c r="AQ33" s="97"/>
      <c r="CA33" s="8"/>
      <c r="CB33" s="8"/>
      <c r="CC33" s="8"/>
      <c r="CD33" s="8"/>
      <c r="CE33" s="8"/>
      <c r="CF33" s="8"/>
      <c r="CG33" s="8"/>
      <c r="CH33" s="8"/>
      <c r="CI33" s="8"/>
    </row>
    <row r="34" spans="1:87"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v>1</v>
      </c>
      <c r="AC34" s="77" t="s">
        <v>18</v>
      </c>
      <c r="AD34" s="77" t="s">
        <v>18</v>
      </c>
      <c r="AE34" s="77" t="s">
        <v>18</v>
      </c>
      <c r="AF34" s="77" t="s">
        <v>18</v>
      </c>
      <c r="AG34" s="77" t="s">
        <v>18</v>
      </c>
      <c r="AH34" s="105" t="s">
        <v>18</v>
      </c>
      <c r="AI34" s="213"/>
      <c r="AK34" s="24"/>
      <c r="AL34" s="24"/>
      <c r="AM34" s="24"/>
      <c r="AN34" s="24"/>
      <c r="AP34" s="24"/>
      <c r="AQ34" s="24"/>
      <c r="CA34" s="8"/>
      <c r="CB34" s="8"/>
      <c r="CC34" s="8"/>
      <c r="CD34" s="8"/>
      <c r="CE34" s="8"/>
      <c r="CF34" s="8"/>
      <c r="CG34" s="8"/>
      <c r="CH34" s="8"/>
      <c r="CI34" s="8"/>
    </row>
    <row r="35" spans="1:87" s="7" customFormat="1" ht="15" customHeight="1">
      <c r="A35" s="156" t="s">
        <v>32</v>
      </c>
      <c r="B35" s="99" t="s">
        <v>9</v>
      </c>
      <c r="C35" s="100"/>
      <c r="D35" s="22">
        <v>2</v>
      </c>
      <c r="E35" s="5">
        <v>1</v>
      </c>
      <c r="F35" s="22">
        <v>1</v>
      </c>
      <c r="G35" s="5">
        <v>1</v>
      </c>
      <c r="H35" s="5" t="s">
        <v>18</v>
      </c>
      <c r="I35" s="5" t="s">
        <v>18</v>
      </c>
      <c r="J35" s="5" t="s">
        <v>18</v>
      </c>
      <c r="K35" s="5">
        <v>1</v>
      </c>
      <c r="L35" s="22">
        <v>3</v>
      </c>
      <c r="M35" s="5" t="s">
        <v>18</v>
      </c>
      <c r="N35" s="5" t="s">
        <v>18</v>
      </c>
      <c r="O35" s="5">
        <v>2</v>
      </c>
      <c r="P35" s="22">
        <v>2</v>
      </c>
      <c r="Q35" s="5" t="s">
        <v>18</v>
      </c>
      <c r="R35" s="22">
        <v>2</v>
      </c>
      <c r="S35" s="22" t="s">
        <v>18</v>
      </c>
      <c r="T35" s="5">
        <v>1</v>
      </c>
      <c r="U35" s="22" t="s">
        <v>18</v>
      </c>
      <c r="V35" s="5" t="s">
        <v>18</v>
      </c>
      <c r="W35" s="22" t="s">
        <v>18</v>
      </c>
      <c r="X35" s="5">
        <v>2</v>
      </c>
      <c r="Y35" s="22" t="s">
        <v>18</v>
      </c>
      <c r="Z35" s="22" t="s">
        <v>18</v>
      </c>
      <c r="AA35" s="22" t="s">
        <v>18</v>
      </c>
      <c r="AB35" s="22" t="s">
        <v>18</v>
      </c>
      <c r="AC35" s="5">
        <v>1</v>
      </c>
      <c r="AD35" s="22" t="s">
        <v>18</v>
      </c>
      <c r="AE35" s="5">
        <v>1</v>
      </c>
      <c r="AF35" s="22" t="s">
        <v>18</v>
      </c>
      <c r="AG35" s="22" t="s">
        <v>18</v>
      </c>
      <c r="AH35" s="101" t="s">
        <v>18</v>
      </c>
      <c r="AI35" s="213">
        <f>SUM(D35:AH40)</f>
        <v>52</v>
      </c>
      <c r="AK35" s="24"/>
      <c r="AL35" s="71"/>
      <c r="AM35" s="170"/>
      <c r="AN35" s="171"/>
      <c r="AP35" s="24"/>
      <c r="BY35" s="8"/>
      <c r="BZ35" s="8"/>
      <c r="CA35" s="8"/>
      <c r="CB35" s="8"/>
      <c r="CC35" s="8"/>
      <c r="CD35" s="8"/>
      <c r="CE35" s="8"/>
      <c r="CF35" s="8"/>
      <c r="CG35" s="8"/>
      <c r="CH35" s="8"/>
      <c r="CI35" s="8"/>
    </row>
    <row r="36" spans="1:87" s="7" customFormat="1" ht="15" customHeight="1">
      <c r="A36" s="157" t="s">
        <v>33</v>
      </c>
      <c r="B36" s="103" t="s">
        <v>15</v>
      </c>
      <c r="C36" s="75"/>
      <c r="D36" s="104" t="s">
        <v>18</v>
      </c>
      <c r="E36" s="77" t="s">
        <v>18</v>
      </c>
      <c r="F36" s="77" t="s">
        <v>18</v>
      </c>
      <c r="G36" s="77" t="s">
        <v>18</v>
      </c>
      <c r="H36" s="77" t="s">
        <v>18</v>
      </c>
      <c r="I36" s="77" t="s">
        <v>18</v>
      </c>
      <c r="J36" s="77" t="s">
        <v>18</v>
      </c>
      <c r="K36" s="77" t="s">
        <v>18</v>
      </c>
      <c r="L36" s="77" t="s">
        <v>18</v>
      </c>
      <c r="M36" s="77" t="s">
        <v>18</v>
      </c>
      <c r="N36" s="77" t="s">
        <v>18</v>
      </c>
      <c r="O36" s="77" t="s">
        <v>18</v>
      </c>
      <c r="P36" s="77" t="s">
        <v>18</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77" t="s">
        <v>18</v>
      </c>
      <c r="AF36" s="77" t="s">
        <v>18</v>
      </c>
      <c r="AG36" s="77" t="s">
        <v>18</v>
      </c>
      <c r="AH36" s="105" t="s">
        <v>18</v>
      </c>
      <c r="AI36" s="213"/>
      <c r="AK36" s="170"/>
      <c r="AL36" s="71"/>
      <c r="AM36" s="170"/>
      <c r="AN36" s="171"/>
      <c r="AP36" s="24"/>
      <c r="BY36" s="8"/>
      <c r="BZ36" s="8"/>
      <c r="CA36" s="8"/>
      <c r="CB36" s="8"/>
      <c r="CC36" s="8"/>
      <c r="CD36" s="8"/>
      <c r="CE36" s="8"/>
      <c r="CF36" s="8"/>
      <c r="CG36" s="8"/>
      <c r="CH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3"/>
      <c r="AK37" s="172"/>
      <c r="AL37" s="71"/>
      <c r="AM37" s="172"/>
      <c r="AN37" s="171"/>
      <c r="AP37" s="24"/>
      <c r="BY37" s="8"/>
      <c r="BZ37" s="8"/>
      <c r="CA37" s="8"/>
      <c r="CB37" s="8"/>
      <c r="CC37" s="8"/>
      <c r="CD37" s="8"/>
      <c r="CE37" s="8"/>
      <c r="CF37" s="8"/>
      <c r="CG37" s="8"/>
      <c r="CH37" s="8"/>
      <c r="CI37" s="8"/>
    </row>
    <row r="38" spans="1:87" s="7" customFormat="1" ht="15" customHeight="1">
      <c r="A38" s="157" t="s">
        <v>37</v>
      </c>
      <c r="B38" s="103" t="s">
        <v>17</v>
      </c>
      <c r="C38" s="75"/>
      <c r="D38" s="104" t="s">
        <v>18</v>
      </c>
      <c r="E38" s="77" t="s">
        <v>18</v>
      </c>
      <c r="F38" s="77">
        <v>3</v>
      </c>
      <c r="G38" s="77" t="s">
        <v>18</v>
      </c>
      <c r="H38" s="77" t="s">
        <v>18</v>
      </c>
      <c r="I38" s="77" t="s">
        <v>18</v>
      </c>
      <c r="J38" s="77">
        <v>1</v>
      </c>
      <c r="K38" s="77" t="s">
        <v>18</v>
      </c>
      <c r="L38" s="77">
        <v>1</v>
      </c>
      <c r="M38" s="77">
        <v>1</v>
      </c>
      <c r="N38" s="77" t="s">
        <v>18</v>
      </c>
      <c r="O38" s="77" t="s">
        <v>18</v>
      </c>
      <c r="P38" s="77">
        <v>2</v>
      </c>
      <c r="Q38" s="77">
        <v>1</v>
      </c>
      <c r="R38" s="77">
        <v>1</v>
      </c>
      <c r="S38" s="77" t="s">
        <v>18</v>
      </c>
      <c r="T38" s="77" t="s">
        <v>18</v>
      </c>
      <c r="U38" s="77" t="s">
        <v>18</v>
      </c>
      <c r="V38" s="77" t="s">
        <v>18</v>
      </c>
      <c r="W38" s="77" t="s">
        <v>18</v>
      </c>
      <c r="X38" s="77" t="s">
        <v>18</v>
      </c>
      <c r="Y38" s="77" t="s">
        <v>18</v>
      </c>
      <c r="Z38" s="77" t="s">
        <v>18</v>
      </c>
      <c r="AA38" s="77" t="s">
        <v>18</v>
      </c>
      <c r="AB38" s="77" t="s">
        <v>18</v>
      </c>
      <c r="AC38" s="77" t="s">
        <v>18</v>
      </c>
      <c r="AD38" s="77" t="s">
        <v>18</v>
      </c>
      <c r="AE38" s="77" t="s">
        <v>18</v>
      </c>
      <c r="AF38" s="77" t="s">
        <v>18</v>
      </c>
      <c r="AG38" s="77">
        <v>1</v>
      </c>
      <c r="AH38" s="105" t="s">
        <v>18</v>
      </c>
      <c r="AI38" s="213"/>
      <c r="AK38" s="171"/>
      <c r="AL38" s="24"/>
      <c r="AM38" s="171"/>
      <c r="AN38" s="171"/>
      <c r="AP38" s="24"/>
      <c r="BY38" s="8"/>
      <c r="BZ38" s="8"/>
      <c r="CA38" s="8"/>
      <c r="CB38" s="8"/>
      <c r="CC38" s="8"/>
      <c r="CD38" s="8"/>
      <c r="CE38" s="8"/>
      <c r="CF38" s="8"/>
      <c r="CG38" s="8"/>
      <c r="CH38" s="8"/>
      <c r="CI38" s="8"/>
    </row>
    <row r="39" spans="1:87" s="7" customFormat="1" ht="15" customHeight="1">
      <c r="A39" s="157"/>
      <c r="B39" s="103" t="s">
        <v>19</v>
      </c>
      <c r="C39" s="75"/>
      <c r="D39" s="104" t="s">
        <v>18</v>
      </c>
      <c r="E39" s="77">
        <v>5</v>
      </c>
      <c r="F39" s="77">
        <v>1</v>
      </c>
      <c r="G39" s="77">
        <v>1</v>
      </c>
      <c r="H39" s="77">
        <v>1</v>
      </c>
      <c r="I39" s="77">
        <v>1</v>
      </c>
      <c r="J39" s="77" t="s">
        <v>18</v>
      </c>
      <c r="K39" s="77">
        <v>3</v>
      </c>
      <c r="L39" s="77" t="s">
        <v>18</v>
      </c>
      <c r="M39" s="77" t="s">
        <v>18</v>
      </c>
      <c r="N39" s="77">
        <v>2</v>
      </c>
      <c r="O39" s="77">
        <v>1</v>
      </c>
      <c r="P39" s="77" t="s">
        <v>18</v>
      </c>
      <c r="Q39" s="77" t="s">
        <v>18</v>
      </c>
      <c r="R39" s="77" t="s">
        <v>18</v>
      </c>
      <c r="S39" s="77">
        <v>1</v>
      </c>
      <c r="T39" s="77" t="s">
        <v>18</v>
      </c>
      <c r="U39" s="77" t="s">
        <v>18</v>
      </c>
      <c r="V39" s="77">
        <v>1</v>
      </c>
      <c r="W39" s="77" t="s">
        <v>18</v>
      </c>
      <c r="X39" s="77" t="s">
        <v>18</v>
      </c>
      <c r="Y39" s="77" t="s">
        <v>18</v>
      </c>
      <c r="Z39" s="77" t="s">
        <v>18</v>
      </c>
      <c r="AA39" s="77" t="s">
        <v>18</v>
      </c>
      <c r="AB39" s="77">
        <v>1</v>
      </c>
      <c r="AC39" s="77" t="s">
        <v>18</v>
      </c>
      <c r="AD39" s="77">
        <v>1</v>
      </c>
      <c r="AE39" s="77" t="s">
        <v>18</v>
      </c>
      <c r="AF39" s="77" t="s">
        <v>18</v>
      </c>
      <c r="AG39" s="77" t="s">
        <v>18</v>
      </c>
      <c r="AH39" s="105" t="s">
        <v>18</v>
      </c>
      <c r="AI39" s="213"/>
      <c r="AK39" s="171"/>
      <c r="AL39" s="24"/>
      <c r="AM39" s="171"/>
      <c r="AN39" s="171"/>
      <c r="AP39" s="24"/>
      <c r="BY39" s="8"/>
      <c r="BZ39" s="8"/>
      <c r="CA39" s="8"/>
      <c r="CB39" s="8"/>
      <c r="CC39" s="8"/>
      <c r="CD39" s="8"/>
      <c r="CE39" s="8"/>
      <c r="CF39" s="8"/>
      <c r="CG39" s="8"/>
      <c r="CH39" s="8"/>
      <c r="CI39" s="8"/>
    </row>
    <row r="40" spans="1:87" s="7" customFormat="1" ht="15" customHeight="1">
      <c r="A40" s="163"/>
      <c r="B40" s="117" t="s">
        <v>22</v>
      </c>
      <c r="C40" s="81"/>
      <c r="D40" s="118" t="s">
        <v>18</v>
      </c>
      <c r="E40" s="77" t="s">
        <v>18</v>
      </c>
      <c r="F40" s="77" t="s">
        <v>18</v>
      </c>
      <c r="G40" s="77" t="s">
        <v>18</v>
      </c>
      <c r="H40" s="77" t="s">
        <v>18</v>
      </c>
      <c r="I40" s="77" t="s">
        <v>18</v>
      </c>
      <c r="J40" s="77">
        <v>1</v>
      </c>
      <c r="K40" s="77">
        <v>1</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105" t="s">
        <v>18</v>
      </c>
      <c r="AI40" s="213"/>
      <c r="AK40" s="171"/>
      <c r="AL40" s="24"/>
      <c r="AM40" s="171"/>
      <c r="AN40" s="171"/>
      <c r="AP40" s="24"/>
      <c r="BY40" s="8"/>
      <c r="BZ40" s="8"/>
      <c r="CA40" s="8"/>
      <c r="CB40" s="8"/>
      <c r="CC40" s="8"/>
      <c r="CD40" s="8"/>
      <c r="CE40" s="8"/>
      <c r="CF40" s="8"/>
      <c r="CG40" s="8"/>
      <c r="CH40" s="8"/>
      <c r="CI40" s="8"/>
    </row>
    <row r="41" spans="1:87" s="7" customFormat="1" ht="15" customHeight="1">
      <c r="A41" s="156" t="s">
        <v>32</v>
      </c>
      <c r="B41" s="99" t="s">
        <v>9</v>
      </c>
      <c r="C41" s="100"/>
      <c r="D41" s="22">
        <v>9</v>
      </c>
      <c r="E41" s="5">
        <v>18</v>
      </c>
      <c r="F41" s="5">
        <v>3</v>
      </c>
      <c r="G41" s="5">
        <v>4</v>
      </c>
      <c r="H41" s="5">
        <v>3</v>
      </c>
      <c r="I41" s="5">
        <v>3</v>
      </c>
      <c r="J41" s="5">
        <v>7</v>
      </c>
      <c r="K41" s="5">
        <v>10</v>
      </c>
      <c r="L41" s="5">
        <v>7</v>
      </c>
      <c r="M41" s="5">
        <v>4</v>
      </c>
      <c r="N41" s="5">
        <v>9</v>
      </c>
      <c r="O41" s="5">
        <v>3</v>
      </c>
      <c r="P41" s="5">
        <v>6</v>
      </c>
      <c r="Q41" s="5">
        <v>7</v>
      </c>
      <c r="R41" s="5">
        <v>13</v>
      </c>
      <c r="S41" s="5">
        <v>5</v>
      </c>
      <c r="T41" s="5">
        <v>3</v>
      </c>
      <c r="U41" s="5">
        <v>5</v>
      </c>
      <c r="V41" s="5">
        <v>7</v>
      </c>
      <c r="W41" s="5">
        <v>1</v>
      </c>
      <c r="X41" s="5" t="s">
        <v>18</v>
      </c>
      <c r="Y41" s="5">
        <v>2</v>
      </c>
      <c r="Z41" s="5">
        <v>2</v>
      </c>
      <c r="AA41" s="5">
        <v>5</v>
      </c>
      <c r="AB41" s="5">
        <v>2</v>
      </c>
      <c r="AC41" s="5">
        <v>5</v>
      </c>
      <c r="AD41" s="5">
        <v>3</v>
      </c>
      <c r="AE41" s="5">
        <v>4</v>
      </c>
      <c r="AF41" s="5">
        <v>10</v>
      </c>
      <c r="AG41" s="5">
        <v>3</v>
      </c>
      <c r="AH41" s="101">
        <v>5</v>
      </c>
      <c r="AI41" s="213">
        <f>SUM(D41:AH46)</f>
        <v>301</v>
      </c>
      <c r="AL41" s="24"/>
      <c r="AM41" s="171"/>
      <c r="AN41" s="171"/>
      <c r="BY41" s="8"/>
      <c r="BZ41" s="8"/>
      <c r="CA41" s="8"/>
      <c r="CB41" s="8"/>
      <c r="CC41" s="8"/>
      <c r="CD41" s="8"/>
      <c r="CE41" s="8"/>
      <c r="CF41" s="8"/>
      <c r="CG41" s="8"/>
      <c r="CH41" s="8"/>
      <c r="CI41" s="8"/>
    </row>
    <row r="42" spans="1:87" s="7" customFormat="1" ht="15" customHeight="1">
      <c r="A42" s="157" t="s">
        <v>38</v>
      </c>
      <c r="B42" s="103" t="s">
        <v>15</v>
      </c>
      <c r="C42" s="75"/>
      <c r="D42" s="104" t="s">
        <v>18</v>
      </c>
      <c r="E42" s="77" t="s">
        <v>18</v>
      </c>
      <c r="F42" s="77" t="s">
        <v>18</v>
      </c>
      <c r="G42" s="77" t="s">
        <v>18</v>
      </c>
      <c r="H42" s="77" t="s">
        <v>18</v>
      </c>
      <c r="I42" s="77">
        <v>1</v>
      </c>
      <c r="J42" s="77" t="s">
        <v>18</v>
      </c>
      <c r="K42" s="77" t="s">
        <v>18</v>
      </c>
      <c r="L42" s="77" t="s">
        <v>18</v>
      </c>
      <c r="M42" s="77">
        <v>1</v>
      </c>
      <c r="N42" s="77" t="s">
        <v>18</v>
      </c>
      <c r="O42" s="77" t="s">
        <v>18</v>
      </c>
      <c r="P42" s="77" t="s">
        <v>18</v>
      </c>
      <c r="Q42" s="77" t="s">
        <v>18</v>
      </c>
      <c r="R42" s="77" t="s">
        <v>18</v>
      </c>
      <c r="S42" s="77" t="s">
        <v>18</v>
      </c>
      <c r="T42" s="77" t="s">
        <v>18</v>
      </c>
      <c r="U42" s="77" t="s">
        <v>18</v>
      </c>
      <c r="V42" s="77" t="s">
        <v>18</v>
      </c>
      <c r="W42" s="77" t="s">
        <v>18</v>
      </c>
      <c r="X42" s="77" t="s">
        <v>18</v>
      </c>
      <c r="Y42" s="77" t="s">
        <v>18</v>
      </c>
      <c r="Z42" s="77">
        <v>1</v>
      </c>
      <c r="AA42" s="77" t="s">
        <v>18</v>
      </c>
      <c r="AB42" s="77" t="s">
        <v>18</v>
      </c>
      <c r="AC42" s="77" t="s">
        <v>18</v>
      </c>
      <c r="AD42" s="77" t="s">
        <v>18</v>
      </c>
      <c r="AE42" s="77" t="s">
        <v>18</v>
      </c>
      <c r="AF42" s="77" t="s">
        <v>18</v>
      </c>
      <c r="AG42" s="77" t="s">
        <v>18</v>
      </c>
      <c r="AH42" s="105" t="s">
        <v>18</v>
      </c>
      <c r="AI42" s="213"/>
      <c r="AM42" s="171"/>
      <c r="AN42" s="171"/>
      <c r="BY42" s="8"/>
      <c r="BZ42" s="8"/>
      <c r="CA42" s="8"/>
      <c r="CB42" s="8"/>
      <c r="CC42" s="8"/>
      <c r="CD42" s="8"/>
      <c r="CE42" s="8"/>
      <c r="CF42" s="8"/>
      <c r="CG42" s="8"/>
      <c r="CH42" s="8"/>
      <c r="CI42" s="8"/>
    </row>
    <row r="43" spans="1:87" s="7" customFormat="1" ht="15" customHeight="1">
      <c r="A43" s="157" t="s">
        <v>39</v>
      </c>
      <c r="B43" s="103" t="s">
        <v>14</v>
      </c>
      <c r="C43" s="75"/>
      <c r="D43" s="104">
        <v>2</v>
      </c>
      <c r="E43" s="77">
        <v>1</v>
      </c>
      <c r="F43" s="77" t="s">
        <v>18</v>
      </c>
      <c r="G43" s="77" t="s">
        <v>18</v>
      </c>
      <c r="H43" s="77" t="s">
        <v>18</v>
      </c>
      <c r="I43" s="77" t="s">
        <v>18</v>
      </c>
      <c r="J43" s="77">
        <v>2</v>
      </c>
      <c r="K43" s="77">
        <v>1</v>
      </c>
      <c r="L43" s="77" t="s">
        <v>18</v>
      </c>
      <c r="M43" s="77">
        <v>1</v>
      </c>
      <c r="N43" s="77">
        <v>2</v>
      </c>
      <c r="O43" s="77">
        <v>1</v>
      </c>
      <c r="P43" s="77" t="s">
        <v>18</v>
      </c>
      <c r="Q43" s="77">
        <v>1</v>
      </c>
      <c r="R43" s="77">
        <v>1</v>
      </c>
      <c r="S43" s="77" t="s">
        <v>18</v>
      </c>
      <c r="T43" s="77" t="s">
        <v>18</v>
      </c>
      <c r="U43" s="104" t="s">
        <v>18</v>
      </c>
      <c r="V43" s="104">
        <v>2</v>
      </c>
      <c r="W43" s="77" t="s">
        <v>18</v>
      </c>
      <c r="X43" s="77" t="s">
        <v>18</v>
      </c>
      <c r="Y43" s="77" t="s">
        <v>18</v>
      </c>
      <c r="Z43" s="77" t="s">
        <v>18</v>
      </c>
      <c r="AA43" s="77">
        <v>1</v>
      </c>
      <c r="AB43" s="77">
        <v>1</v>
      </c>
      <c r="AC43" s="77" t="s">
        <v>18</v>
      </c>
      <c r="AD43" s="77" t="s">
        <v>18</v>
      </c>
      <c r="AE43" s="77">
        <v>1</v>
      </c>
      <c r="AF43" s="77" t="s">
        <v>18</v>
      </c>
      <c r="AG43" s="77" t="s">
        <v>18</v>
      </c>
      <c r="AH43" s="105">
        <v>2</v>
      </c>
      <c r="AI43" s="213"/>
      <c r="AM43" s="171"/>
      <c r="AN43" s="171"/>
      <c r="BY43" s="8"/>
      <c r="BZ43" s="8"/>
      <c r="CA43" s="8"/>
      <c r="CB43" s="8"/>
      <c r="CC43" s="8"/>
      <c r="CD43" s="8"/>
      <c r="CE43" s="8"/>
      <c r="CF43" s="8"/>
      <c r="CG43" s="8"/>
      <c r="CH43" s="8"/>
      <c r="CI43" s="8"/>
    </row>
    <row r="44" spans="1:87" s="7" customFormat="1" ht="15" customHeight="1">
      <c r="A44" s="157" t="s">
        <v>40</v>
      </c>
      <c r="B44" s="103" t="s">
        <v>17</v>
      </c>
      <c r="C44" s="75"/>
      <c r="D44" s="104" t="s">
        <v>18</v>
      </c>
      <c r="E44" s="77">
        <v>1</v>
      </c>
      <c r="F44" s="77" t="s">
        <v>18</v>
      </c>
      <c r="G44" s="77" t="s">
        <v>18</v>
      </c>
      <c r="H44" s="77">
        <v>2</v>
      </c>
      <c r="I44" s="77" t="s">
        <v>18</v>
      </c>
      <c r="J44" s="77" t="s">
        <v>18</v>
      </c>
      <c r="K44" s="77" t="s">
        <v>18</v>
      </c>
      <c r="L44" s="77" t="s">
        <v>18</v>
      </c>
      <c r="M44" s="77" t="s">
        <v>18</v>
      </c>
      <c r="N44" s="77" t="s">
        <v>18</v>
      </c>
      <c r="O44" s="77">
        <v>5</v>
      </c>
      <c r="P44" s="77">
        <v>1</v>
      </c>
      <c r="Q44" s="77">
        <v>2</v>
      </c>
      <c r="R44" s="77" t="s">
        <v>18</v>
      </c>
      <c r="S44" s="77">
        <v>1</v>
      </c>
      <c r="T44" s="77">
        <v>1</v>
      </c>
      <c r="U44" s="77">
        <v>3</v>
      </c>
      <c r="V44" s="77">
        <v>3</v>
      </c>
      <c r="W44" s="77" t="s">
        <v>18</v>
      </c>
      <c r="X44" s="77" t="s">
        <v>18</v>
      </c>
      <c r="Y44" s="77" t="s">
        <v>18</v>
      </c>
      <c r="Z44" s="77" t="s">
        <v>18</v>
      </c>
      <c r="AA44" s="77">
        <v>1</v>
      </c>
      <c r="AB44" s="77" t="s">
        <v>18</v>
      </c>
      <c r="AC44" s="77" t="s">
        <v>18</v>
      </c>
      <c r="AD44" s="77" t="s">
        <v>18</v>
      </c>
      <c r="AE44" s="77">
        <v>1</v>
      </c>
      <c r="AF44" s="77" t="s">
        <v>18</v>
      </c>
      <c r="AG44" s="77" t="s">
        <v>18</v>
      </c>
      <c r="AH44" s="105">
        <v>2</v>
      </c>
      <c r="AI44" s="213"/>
      <c r="AM44" s="171"/>
      <c r="AN44" s="171"/>
      <c r="BY44" s="8"/>
      <c r="BZ44" s="8"/>
      <c r="CA44" s="8"/>
      <c r="CB44" s="8"/>
      <c r="CC44" s="8"/>
      <c r="CD44" s="8"/>
      <c r="CE44" s="8"/>
      <c r="CF44" s="8"/>
      <c r="CG44" s="8"/>
      <c r="CH44" s="8"/>
      <c r="CI44" s="8"/>
    </row>
    <row r="45" spans="1:87" s="7" customFormat="1" ht="15" customHeight="1">
      <c r="A45" s="157"/>
      <c r="B45" s="103" t="s">
        <v>19</v>
      </c>
      <c r="C45" s="75"/>
      <c r="D45" s="104">
        <v>3</v>
      </c>
      <c r="E45" s="77">
        <v>3</v>
      </c>
      <c r="F45" s="77">
        <v>5</v>
      </c>
      <c r="G45" s="77">
        <v>4</v>
      </c>
      <c r="H45" s="77">
        <v>1</v>
      </c>
      <c r="I45" s="104" t="s">
        <v>18</v>
      </c>
      <c r="J45" s="104" t="s">
        <v>18</v>
      </c>
      <c r="K45" s="77">
        <v>8</v>
      </c>
      <c r="L45" s="77">
        <v>2</v>
      </c>
      <c r="M45" s="77">
        <v>1</v>
      </c>
      <c r="N45" s="77">
        <v>2</v>
      </c>
      <c r="O45" s="77">
        <v>5</v>
      </c>
      <c r="P45" s="77">
        <v>3</v>
      </c>
      <c r="Q45" s="77">
        <v>2</v>
      </c>
      <c r="R45" s="77">
        <v>7</v>
      </c>
      <c r="S45" s="77">
        <v>1</v>
      </c>
      <c r="T45" s="77">
        <v>4</v>
      </c>
      <c r="U45" s="104">
        <v>3</v>
      </c>
      <c r="V45" s="104">
        <v>5</v>
      </c>
      <c r="W45" s="77">
        <v>3</v>
      </c>
      <c r="X45" s="77">
        <v>1</v>
      </c>
      <c r="Y45" s="77">
        <v>1</v>
      </c>
      <c r="Z45" s="77">
        <v>2</v>
      </c>
      <c r="AA45" s="77" t="s">
        <v>18</v>
      </c>
      <c r="AB45" s="104" t="s">
        <v>18</v>
      </c>
      <c r="AC45" s="104">
        <v>2</v>
      </c>
      <c r="AD45" s="104">
        <v>5</v>
      </c>
      <c r="AE45" s="77" t="s">
        <v>18</v>
      </c>
      <c r="AF45" s="77">
        <v>3</v>
      </c>
      <c r="AG45" s="77" t="s">
        <v>18</v>
      </c>
      <c r="AH45" s="105">
        <v>1</v>
      </c>
      <c r="AI45" s="213"/>
      <c r="AM45" s="171"/>
      <c r="AN45" s="171"/>
      <c r="BY45" s="8"/>
      <c r="BZ45" s="8"/>
      <c r="CA45" s="8"/>
      <c r="CB45" s="8"/>
      <c r="CC45" s="8"/>
      <c r="CD45" s="8"/>
      <c r="CE45" s="8"/>
      <c r="CF45" s="8"/>
      <c r="CG45" s="8"/>
      <c r="CH45" s="8"/>
      <c r="CI45" s="8"/>
    </row>
    <row r="46" spans="1:87" s="7" customFormat="1" ht="15" customHeight="1">
      <c r="A46" s="163"/>
      <c r="B46" s="86" t="s">
        <v>22</v>
      </c>
      <c r="C46" s="119"/>
      <c r="D46" s="118" t="s">
        <v>18</v>
      </c>
      <c r="E46" s="77" t="s">
        <v>18</v>
      </c>
      <c r="F46" s="77">
        <v>1</v>
      </c>
      <c r="G46" s="77" t="s">
        <v>18</v>
      </c>
      <c r="H46" s="77" t="s">
        <v>18</v>
      </c>
      <c r="I46" s="77" t="s">
        <v>18</v>
      </c>
      <c r="J46" s="77" t="s">
        <v>18</v>
      </c>
      <c r="K46" s="77" t="s">
        <v>18</v>
      </c>
      <c r="L46" s="77">
        <v>1</v>
      </c>
      <c r="M46" s="77" t="s">
        <v>18</v>
      </c>
      <c r="N46" s="77">
        <v>1</v>
      </c>
      <c r="O46" s="77" t="s">
        <v>18</v>
      </c>
      <c r="P46" s="77" t="s">
        <v>18</v>
      </c>
      <c r="Q46" s="77">
        <v>2</v>
      </c>
      <c r="R46" s="104" t="s">
        <v>18</v>
      </c>
      <c r="S46" s="77" t="s">
        <v>18</v>
      </c>
      <c r="T46" s="77" t="s">
        <v>18</v>
      </c>
      <c r="U46" s="77" t="s">
        <v>18</v>
      </c>
      <c r="V46" s="77" t="s">
        <v>18</v>
      </c>
      <c r="W46" s="104" t="s">
        <v>18</v>
      </c>
      <c r="X46" s="77" t="s">
        <v>18</v>
      </c>
      <c r="Y46" s="77" t="s">
        <v>18</v>
      </c>
      <c r="Z46" s="77" t="s">
        <v>18</v>
      </c>
      <c r="AA46" s="77" t="s">
        <v>18</v>
      </c>
      <c r="AB46" s="77">
        <v>5</v>
      </c>
      <c r="AC46" s="104" t="s">
        <v>18</v>
      </c>
      <c r="AD46" s="77" t="s">
        <v>18</v>
      </c>
      <c r="AE46" s="104">
        <v>1</v>
      </c>
      <c r="AF46" s="104" t="s">
        <v>18</v>
      </c>
      <c r="AG46" s="77" t="s">
        <v>18</v>
      </c>
      <c r="AH46" s="105" t="s">
        <v>18</v>
      </c>
      <c r="AI46" s="213"/>
      <c r="AM46" s="171"/>
      <c r="AN46" s="171"/>
      <c r="BY46" s="8"/>
      <c r="BZ46" s="8"/>
      <c r="CA46" s="8"/>
      <c r="CB46" s="8"/>
      <c r="CC46" s="8"/>
      <c r="CD46" s="8"/>
      <c r="CE46" s="8"/>
      <c r="CF46" s="8"/>
      <c r="CG46" s="8"/>
      <c r="CH46" s="8"/>
      <c r="CI46" s="8"/>
    </row>
    <row r="47" spans="1:87" s="7" customFormat="1" ht="15" customHeight="1">
      <c r="A47" s="121" t="s">
        <v>32</v>
      </c>
      <c r="B47" s="122" t="s">
        <v>41</v>
      </c>
      <c r="C47" s="100" t="s">
        <v>14</v>
      </c>
      <c r="D47" s="22" t="s">
        <v>18</v>
      </c>
      <c r="E47" s="5" t="s">
        <v>18</v>
      </c>
      <c r="F47" s="5" t="s">
        <v>18</v>
      </c>
      <c r="G47" s="5" t="s">
        <v>18</v>
      </c>
      <c r="H47" s="5" t="s">
        <v>18</v>
      </c>
      <c r="I47" s="5" t="s">
        <v>18</v>
      </c>
      <c r="J47" s="5" t="s">
        <v>18</v>
      </c>
      <c r="K47" s="5" t="s">
        <v>18</v>
      </c>
      <c r="L47" s="5" t="s">
        <v>18</v>
      </c>
      <c r="M47" s="5" t="s">
        <v>18</v>
      </c>
      <c r="N47" s="5" t="s">
        <v>18</v>
      </c>
      <c r="O47" s="5" t="s">
        <v>18</v>
      </c>
      <c r="P47" s="5" t="s">
        <v>18</v>
      </c>
      <c r="Q47" s="5">
        <v>1</v>
      </c>
      <c r="R47" s="5" t="s">
        <v>18</v>
      </c>
      <c r="S47" s="5" t="s">
        <v>18</v>
      </c>
      <c r="T47" s="5" t="s">
        <v>18</v>
      </c>
      <c r="U47" s="5" t="s">
        <v>18</v>
      </c>
      <c r="V47" s="5" t="s">
        <v>18</v>
      </c>
      <c r="W47" s="5" t="s">
        <v>18</v>
      </c>
      <c r="X47" s="5" t="s">
        <v>18</v>
      </c>
      <c r="Y47" s="5" t="s">
        <v>18</v>
      </c>
      <c r="Z47" s="5" t="s">
        <v>18</v>
      </c>
      <c r="AA47" s="5" t="s">
        <v>18</v>
      </c>
      <c r="AB47" s="5" t="s">
        <v>18</v>
      </c>
      <c r="AC47" s="5" t="s">
        <v>18</v>
      </c>
      <c r="AD47" s="5" t="s">
        <v>18</v>
      </c>
      <c r="AE47" s="5">
        <v>1</v>
      </c>
      <c r="AF47" s="5" t="s">
        <v>18</v>
      </c>
      <c r="AG47" s="5" t="s">
        <v>18</v>
      </c>
      <c r="AH47" s="131" t="s">
        <v>18</v>
      </c>
      <c r="AI47" s="223">
        <f>SUM(D47:AH50)</f>
        <v>18</v>
      </c>
      <c r="AM47" s="171"/>
      <c r="AN47" s="171"/>
      <c r="BY47" s="8"/>
      <c r="BZ47" s="8"/>
      <c r="CA47" s="8"/>
      <c r="CB47" s="8"/>
      <c r="CC47" s="8"/>
      <c r="CD47" s="8"/>
      <c r="CE47" s="8"/>
      <c r="CF47" s="8"/>
      <c r="CG47" s="8"/>
      <c r="CH47" s="8"/>
      <c r="CI47" s="8"/>
    </row>
    <row r="48" spans="1:87" s="7" customFormat="1" ht="15" customHeight="1">
      <c r="A48" s="121" t="s">
        <v>43</v>
      </c>
      <c r="B48" s="123"/>
      <c r="C48" s="124" t="s">
        <v>19</v>
      </c>
      <c r="D48" s="125">
        <v>1</v>
      </c>
      <c r="E48" s="126">
        <v>1</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v>1</v>
      </c>
      <c r="AF48" s="126" t="s">
        <v>18</v>
      </c>
      <c r="AG48" s="126" t="s">
        <v>18</v>
      </c>
      <c r="AH48" s="132" t="s">
        <v>18</v>
      </c>
      <c r="AI48" s="223"/>
      <c r="AM48" s="171"/>
      <c r="AN48" s="171"/>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27" t="s">
        <v>18</v>
      </c>
      <c r="J49" s="27" t="s">
        <v>18</v>
      </c>
      <c r="K49" s="27" t="s">
        <v>18</v>
      </c>
      <c r="L49" s="27" t="s">
        <v>18</v>
      </c>
      <c r="M49" s="118" t="s">
        <v>18</v>
      </c>
      <c r="N49" s="118" t="s">
        <v>18</v>
      </c>
      <c r="O49" s="118" t="s">
        <v>18</v>
      </c>
      <c r="P49" s="118" t="s">
        <v>18</v>
      </c>
      <c r="Q49" s="118" t="s">
        <v>18</v>
      </c>
      <c r="R49" s="118">
        <v>1</v>
      </c>
      <c r="S49" s="27" t="s">
        <v>18</v>
      </c>
      <c r="T49" s="118" t="s">
        <v>18</v>
      </c>
      <c r="U49" s="118" t="s">
        <v>18</v>
      </c>
      <c r="V49" s="118" t="s">
        <v>18</v>
      </c>
      <c r="W49" s="27" t="s">
        <v>18</v>
      </c>
      <c r="X49" s="118" t="s">
        <v>18</v>
      </c>
      <c r="Y49" s="118" t="s">
        <v>18</v>
      </c>
      <c r="Z49" s="118" t="s">
        <v>18</v>
      </c>
      <c r="AA49" s="118" t="s">
        <v>18</v>
      </c>
      <c r="AB49" s="118" t="s">
        <v>18</v>
      </c>
      <c r="AC49" s="118" t="s">
        <v>18</v>
      </c>
      <c r="AD49" s="118" t="s">
        <v>18</v>
      </c>
      <c r="AE49" s="118" t="s">
        <v>18</v>
      </c>
      <c r="AF49" s="118" t="s">
        <v>18</v>
      </c>
      <c r="AG49" s="118" t="s">
        <v>18</v>
      </c>
      <c r="AH49" s="133" t="s">
        <v>18</v>
      </c>
      <c r="AI49" s="223"/>
      <c r="AM49" s="171"/>
      <c r="AN49" s="171"/>
      <c r="BY49" s="8"/>
      <c r="BZ49" s="8"/>
      <c r="CA49" s="8"/>
      <c r="CB49" s="8"/>
      <c r="CC49" s="8"/>
      <c r="CD49" s="8"/>
      <c r="CE49" s="8"/>
      <c r="CF49" s="8"/>
      <c r="CG49" s="8"/>
      <c r="CH49" s="8"/>
      <c r="CI49" s="8"/>
    </row>
    <row r="50" spans="1:87" s="7" customFormat="1" ht="15" customHeight="1">
      <c r="A50" s="128"/>
      <c r="B50" s="134" t="s">
        <v>27</v>
      </c>
      <c r="C50" s="110"/>
      <c r="D50" s="111">
        <v>1</v>
      </c>
      <c r="E50" s="111">
        <v>1</v>
      </c>
      <c r="F50" s="111" t="s">
        <v>18</v>
      </c>
      <c r="G50" s="111">
        <v>2</v>
      </c>
      <c r="H50" s="111" t="s">
        <v>18</v>
      </c>
      <c r="I50" s="111" t="s">
        <v>18</v>
      </c>
      <c r="J50" s="111" t="s">
        <v>18</v>
      </c>
      <c r="K50" s="111" t="s">
        <v>18</v>
      </c>
      <c r="L50" s="111">
        <v>1</v>
      </c>
      <c r="M50" s="111">
        <v>1</v>
      </c>
      <c r="N50" s="111" t="s">
        <v>18</v>
      </c>
      <c r="O50" s="111" t="s">
        <v>18</v>
      </c>
      <c r="P50" s="111" t="s">
        <v>18</v>
      </c>
      <c r="Q50" s="111" t="s">
        <v>18</v>
      </c>
      <c r="R50" s="111" t="s">
        <v>18</v>
      </c>
      <c r="S50" s="111" t="s">
        <v>18</v>
      </c>
      <c r="T50" s="111">
        <v>1</v>
      </c>
      <c r="U50" s="111">
        <v>1</v>
      </c>
      <c r="V50" s="111">
        <v>1</v>
      </c>
      <c r="W50" s="111" t="s">
        <v>18</v>
      </c>
      <c r="X50" s="111" t="s">
        <v>18</v>
      </c>
      <c r="Y50" s="111" t="s">
        <v>18</v>
      </c>
      <c r="Z50" s="111" t="s">
        <v>18</v>
      </c>
      <c r="AA50" s="112">
        <v>1</v>
      </c>
      <c r="AB50" s="112" t="s">
        <v>18</v>
      </c>
      <c r="AC50" s="112" t="s">
        <v>18</v>
      </c>
      <c r="AD50" s="112" t="s">
        <v>18</v>
      </c>
      <c r="AE50" s="11" t="s">
        <v>18</v>
      </c>
      <c r="AF50" s="11">
        <v>1</v>
      </c>
      <c r="AG50" s="112" t="s">
        <v>18</v>
      </c>
      <c r="AH50" s="135">
        <v>1</v>
      </c>
      <c r="AI50" s="223"/>
      <c r="AM50" s="171"/>
      <c r="AN50" s="171"/>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AI51" s="1"/>
      <c r="AM51" s="171"/>
      <c r="AN51" s="17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I52" s="1"/>
      <c r="AM52" s="171"/>
      <c r="AN52" s="17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I53" s="1"/>
      <c r="AM53" s="171"/>
      <c r="AN53" s="171"/>
      <c r="BY53" s="8"/>
      <c r="BZ53" s="8"/>
      <c r="CA53" s="8"/>
      <c r="CB53" s="8"/>
      <c r="CC53" s="8"/>
      <c r="CD53" s="8"/>
      <c r="CE53" s="8"/>
      <c r="CF53" s="8"/>
      <c r="CG53" s="8"/>
      <c r="CH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I54" s="1"/>
      <c r="AM54" s="171"/>
      <c r="AN54" s="171"/>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I55" s="1"/>
      <c r="AM55" s="171"/>
      <c r="AN55" s="171"/>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AM56" s="171"/>
      <c r="AN56" s="171"/>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AM57" s="171"/>
      <c r="AN57" s="17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AM58" s="171"/>
      <c r="AN58" s="17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AM59" s="171"/>
      <c r="AN59" s="17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AM60" s="171"/>
      <c r="AN60" s="17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AM61" s="171"/>
      <c r="AN61" s="17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M62" s="171"/>
      <c r="AN62" s="17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M63" s="171"/>
      <c r="AN63" s="171"/>
      <c r="AT63" s="2"/>
      <c r="AU63" s="2"/>
      <c r="AV63" s="2"/>
      <c r="AW63" s="2"/>
      <c r="BY63" s="8"/>
      <c r="BZ63" s="8"/>
      <c r="CA63" s="8"/>
      <c r="CB63" s="8"/>
      <c r="CC63" s="8"/>
      <c r="CD63" s="8"/>
      <c r="CE63" s="8"/>
      <c r="CF63" s="8"/>
      <c r="CG63" s="8"/>
      <c r="CH63" s="8"/>
      <c r="CI63" s="8"/>
    </row>
    <row r="64" spans="1:87"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AM64" s="171"/>
      <c r="AN64" s="171"/>
      <c r="BY64" s="8"/>
      <c r="BZ64" s="8"/>
      <c r="CA64" s="8"/>
      <c r="CB64" s="8"/>
      <c r="CC64" s="8"/>
      <c r="CD64" s="8"/>
      <c r="CE64" s="8"/>
      <c r="CF64" s="8"/>
      <c r="CG64" s="8"/>
      <c r="CH64" s="8"/>
      <c r="CI64" s="8"/>
    </row>
    <row r="65" spans="1:87" s="7" customFormat="1" ht="15" customHeight="1">
      <c r="A65" s="7" t="s">
        <v>63</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AM65" s="171"/>
      <c r="AN65" s="171"/>
      <c r="BY65" s="8"/>
      <c r="BZ65" s="8"/>
      <c r="CA65" s="8"/>
      <c r="CB65" s="8"/>
      <c r="CC65" s="8"/>
      <c r="CD65" s="8"/>
      <c r="CE65" s="8"/>
      <c r="CF65" s="8"/>
      <c r="CG65" s="8"/>
      <c r="CH65" s="8"/>
      <c r="CI65" s="8"/>
    </row>
    <row r="66" spans="1:87" s="7" customFormat="1" ht="15" customHeight="1">
      <c r="A66" s="7" t="s">
        <v>64</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AM66" s="171"/>
      <c r="AN66" s="171"/>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M67" s="171"/>
      <c r="AN67" s="171"/>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M68" s="171"/>
      <c r="AN68" s="171"/>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M69" s="171"/>
      <c r="AN69" s="171"/>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M70" s="171"/>
      <c r="AN70" s="17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M71" s="171"/>
      <c r="AN71" s="171"/>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M72" s="171"/>
      <c r="AN72" s="171"/>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M73" s="171"/>
      <c r="AN73" s="17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M74" s="171"/>
      <c r="AN74" s="171"/>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M75" s="171"/>
      <c r="AN75" s="171"/>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M76" s="171"/>
      <c r="AN76" s="171"/>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CH79"/>
  <sheetViews>
    <sheetView zoomScale="80" zoomScaleNormal="80" zoomScalePageLayoutView="0" workbookViewId="0" topLeftCell="AH7">
      <selection activeCell="BT29" sqref="BS29:BT29"/>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4.7109375" style="2" customWidth="1"/>
    <col min="37" max="37" width="11.7109375" style="2" customWidth="1"/>
    <col min="38" max="44" width="8.7109375" style="2" customWidth="1"/>
    <col min="45" max="45" width="6.421875" style="2" customWidth="1"/>
    <col min="46" max="46" width="8.8515625" style="2" customWidth="1"/>
    <col min="47" max="48" width="6.421875" style="2" customWidth="1"/>
    <col min="49" max="67" width="4.421875" style="2" customWidth="1"/>
    <col min="68" max="73" width="3.421875" style="2" customWidth="1"/>
    <col min="74" max="75" width="3.8515625" style="2" customWidth="1"/>
    <col min="76" max="76" width="4.8515625" style="4" customWidth="1"/>
    <col min="77" max="77" width="4.28125" style="4" customWidth="1"/>
    <col min="78" max="86" width="8.7109375" style="4" customWidth="1"/>
    <col min="87" max="16384" width="11.421875" style="2" customWidth="1"/>
  </cols>
  <sheetData>
    <row r="1" spans="1:86" s="7" customFormat="1" ht="15" customHeight="1">
      <c r="A1" s="221" t="s">
        <v>65</v>
      </c>
      <c r="B1" s="221"/>
      <c r="C1" s="221"/>
      <c r="D1" s="5" t="s">
        <v>5</v>
      </c>
      <c r="E1" s="5" t="s">
        <v>5</v>
      </c>
      <c r="F1" s="5" t="s">
        <v>6</v>
      </c>
      <c r="G1" s="5" t="s">
        <v>1</v>
      </c>
      <c r="H1" s="5" t="s">
        <v>2</v>
      </c>
      <c r="I1" s="5" t="s">
        <v>3</v>
      </c>
      <c r="J1" s="5" t="s">
        <v>4</v>
      </c>
      <c r="K1" s="5" t="s">
        <v>5</v>
      </c>
      <c r="L1" s="5" t="s">
        <v>5</v>
      </c>
      <c r="M1" s="5" t="s">
        <v>6</v>
      </c>
      <c r="N1" s="5" t="s">
        <v>1</v>
      </c>
      <c r="O1" s="5" t="s">
        <v>2</v>
      </c>
      <c r="P1" s="5" t="s">
        <v>3</v>
      </c>
      <c r="Q1" s="5" t="s">
        <v>4</v>
      </c>
      <c r="R1" s="5" t="s">
        <v>5</v>
      </c>
      <c r="S1" s="5" t="s">
        <v>5</v>
      </c>
      <c r="T1" s="5" t="s">
        <v>6</v>
      </c>
      <c r="U1" s="5" t="s">
        <v>1</v>
      </c>
      <c r="V1" s="5" t="s">
        <v>2</v>
      </c>
      <c r="W1" s="5" t="s">
        <v>3</v>
      </c>
      <c r="X1" s="5" t="s">
        <v>4</v>
      </c>
      <c r="Y1" s="5" t="s">
        <v>5</v>
      </c>
      <c r="Z1" s="5" t="s">
        <v>5</v>
      </c>
      <c r="AA1" s="5" t="s">
        <v>6</v>
      </c>
      <c r="AB1" s="5" t="s">
        <v>1</v>
      </c>
      <c r="AC1" s="5" t="s">
        <v>2</v>
      </c>
      <c r="AD1" s="5" t="s">
        <v>3</v>
      </c>
      <c r="AE1" s="5" t="s">
        <v>4</v>
      </c>
      <c r="AF1" s="5" t="s">
        <v>5</v>
      </c>
      <c r="AG1" s="5" t="s">
        <v>5</v>
      </c>
      <c r="AH1" s="218" t="s">
        <v>7</v>
      </c>
      <c r="BX1" s="8"/>
      <c r="BY1" s="8"/>
      <c r="BZ1" s="8"/>
      <c r="CA1" s="8"/>
      <c r="CB1" s="8"/>
      <c r="CC1" s="8"/>
      <c r="CD1" s="8"/>
      <c r="CE1" s="8"/>
      <c r="CF1" s="8"/>
      <c r="CG1" s="8"/>
      <c r="CH1" s="8"/>
    </row>
    <row r="2" spans="1:86"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X2" s="8"/>
      <c r="BY2" s="8"/>
      <c r="BZ2" s="8"/>
      <c r="CA2" s="8"/>
      <c r="CB2" s="8"/>
      <c r="CC2" s="8"/>
      <c r="CD2" s="8"/>
      <c r="CE2" s="8"/>
      <c r="CF2" s="8"/>
      <c r="CG2" s="8"/>
      <c r="CH2" s="8"/>
    </row>
    <row r="3" spans="1:86"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X3" s="8"/>
      <c r="BY3" s="8"/>
      <c r="BZ3" s="8"/>
      <c r="CA3" s="8"/>
      <c r="CB3" s="8"/>
      <c r="CC3" s="8"/>
      <c r="CD3" s="8"/>
      <c r="CE3" s="8"/>
      <c r="CF3" s="8"/>
      <c r="CG3" s="8"/>
      <c r="CH3" s="8"/>
    </row>
    <row r="4" spans="1:86" s="7" customFormat="1" ht="15" customHeight="1">
      <c r="A4" s="36" t="s">
        <v>9</v>
      </c>
      <c r="B4" s="37" t="s">
        <v>10</v>
      </c>
      <c r="C4" s="38" t="s">
        <v>11</v>
      </c>
      <c r="D4" s="22">
        <v>40</v>
      </c>
      <c r="E4" s="5">
        <v>40</v>
      </c>
      <c r="F4" s="5">
        <v>40</v>
      </c>
      <c r="G4" s="5">
        <v>40</v>
      </c>
      <c r="H4" s="5">
        <v>40</v>
      </c>
      <c r="I4" s="5">
        <v>40</v>
      </c>
      <c r="J4" s="5">
        <v>40</v>
      </c>
      <c r="K4" s="5">
        <v>40</v>
      </c>
      <c r="L4" s="5">
        <v>40</v>
      </c>
      <c r="M4" s="5">
        <v>40</v>
      </c>
      <c r="N4" s="5">
        <v>40</v>
      </c>
      <c r="O4" s="5">
        <v>40</v>
      </c>
      <c r="P4" s="5">
        <v>40</v>
      </c>
      <c r="Q4" s="5">
        <v>40</v>
      </c>
      <c r="R4" s="5">
        <v>40</v>
      </c>
      <c r="S4" s="5">
        <v>40</v>
      </c>
      <c r="T4" s="5">
        <v>40</v>
      </c>
      <c r="U4" s="5">
        <v>40</v>
      </c>
      <c r="V4" s="5">
        <v>40</v>
      </c>
      <c r="W4" s="5">
        <v>40</v>
      </c>
      <c r="X4" s="5">
        <v>40</v>
      </c>
      <c r="Y4" s="5">
        <v>40</v>
      </c>
      <c r="Z4" s="5">
        <v>40</v>
      </c>
      <c r="AA4" s="5">
        <v>40</v>
      </c>
      <c r="AB4" s="5">
        <v>40</v>
      </c>
      <c r="AC4" s="5">
        <v>40</v>
      </c>
      <c r="AD4" s="5">
        <v>40</v>
      </c>
      <c r="AE4" s="5">
        <v>40</v>
      </c>
      <c r="AF4" s="5">
        <v>40</v>
      </c>
      <c r="AG4" s="101">
        <v>40</v>
      </c>
      <c r="AH4" s="23">
        <f aca="true" t="shared" si="0" ref="AH4:AH11">SUM(D4:AG4)</f>
        <v>1200</v>
      </c>
      <c r="AJ4" s="24"/>
      <c r="AK4" s="24"/>
      <c r="AL4" s="24"/>
      <c r="AM4" s="24"/>
      <c r="AN4" s="24"/>
      <c r="AO4" s="24"/>
      <c r="AP4" s="24"/>
      <c r="AQ4" s="24"/>
      <c r="AR4" s="24"/>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8"/>
      <c r="CA4" s="8"/>
      <c r="CB4" s="8"/>
      <c r="CC4" s="8"/>
      <c r="CD4" s="8"/>
      <c r="CE4" s="8"/>
      <c r="CF4" s="8"/>
      <c r="CG4" s="8"/>
      <c r="CH4" s="8"/>
    </row>
    <row r="5" spans="1:86" s="7" customFormat="1" ht="15" customHeight="1">
      <c r="A5" s="19"/>
      <c r="B5" s="25"/>
      <c r="C5" s="26" t="s">
        <v>12</v>
      </c>
      <c r="D5" s="27">
        <v>38</v>
      </c>
      <c r="E5" s="28">
        <v>40</v>
      </c>
      <c r="F5" s="28">
        <v>40</v>
      </c>
      <c r="G5" s="28">
        <v>39</v>
      </c>
      <c r="H5" s="28">
        <v>39</v>
      </c>
      <c r="I5" s="28">
        <v>38</v>
      </c>
      <c r="J5" s="28">
        <v>40</v>
      </c>
      <c r="K5" s="28">
        <v>41</v>
      </c>
      <c r="L5" s="28">
        <v>39</v>
      </c>
      <c r="M5" s="28">
        <v>38</v>
      </c>
      <c r="N5" s="28">
        <v>39</v>
      </c>
      <c r="O5" s="28">
        <v>40</v>
      </c>
      <c r="P5" s="28">
        <v>38</v>
      </c>
      <c r="Q5" s="28">
        <v>42</v>
      </c>
      <c r="R5" s="28">
        <v>38</v>
      </c>
      <c r="S5" s="28">
        <v>38</v>
      </c>
      <c r="T5" s="28">
        <v>39</v>
      </c>
      <c r="U5" s="28">
        <v>39</v>
      </c>
      <c r="V5" s="28">
        <v>35</v>
      </c>
      <c r="W5" s="28">
        <v>41</v>
      </c>
      <c r="X5" s="28">
        <v>41</v>
      </c>
      <c r="Y5" s="28">
        <v>36</v>
      </c>
      <c r="Z5" s="28">
        <v>34</v>
      </c>
      <c r="AA5" s="28">
        <v>33</v>
      </c>
      <c r="AB5" s="28">
        <v>38</v>
      </c>
      <c r="AC5" s="28">
        <v>39</v>
      </c>
      <c r="AD5" s="28">
        <v>39</v>
      </c>
      <c r="AE5" s="28">
        <v>38</v>
      </c>
      <c r="AF5" s="28">
        <v>39</v>
      </c>
      <c r="AG5" s="28">
        <v>37</v>
      </c>
      <c r="AH5" s="29">
        <f t="shared" si="0"/>
        <v>1155</v>
      </c>
      <c r="AJ5" s="24"/>
      <c r="AK5" s="24"/>
      <c r="AL5" s="24"/>
      <c r="AM5" s="24"/>
      <c r="AN5" s="24"/>
      <c r="AO5" s="24"/>
      <c r="AP5" s="24"/>
      <c r="AQ5" s="24"/>
      <c r="AR5" s="24"/>
      <c r="BZ5" s="8"/>
      <c r="CA5" s="8"/>
      <c r="CB5" s="8"/>
      <c r="CC5" s="8"/>
      <c r="CD5" s="8"/>
      <c r="CE5" s="8"/>
      <c r="CF5" s="8"/>
      <c r="CG5" s="8"/>
      <c r="CH5" s="8"/>
    </row>
    <row r="6" spans="1:86" s="7" customFormat="1" ht="15" customHeight="1">
      <c r="A6" s="19"/>
      <c r="B6" s="20" t="s">
        <v>13</v>
      </c>
      <c r="C6" s="30" t="s">
        <v>11</v>
      </c>
      <c r="D6" s="31">
        <v>5</v>
      </c>
      <c r="E6" s="32">
        <v>5</v>
      </c>
      <c r="F6" s="32">
        <v>5</v>
      </c>
      <c r="G6" s="32">
        <v>5</v>
      </c>
      <c r="H6" s="32">
        <v>5</v>
      </c>
      <c r="I6" s="32">
        <v>5</v>
      </c>
      <c r="J6" s="32">
        <v>5</v>
      </c>
      <c r="K6" s="32">
        <v>5</v>
      </c>
      <c r="L6" s="32">
        <v>5</v>
      </c>
      <c r="M6" s="32">
        <v>5</v>
      </c>
      <c r="N6" s="32">
        <v>5</v>
      </c>
      <c r="O6" s="32">
        <v>5</v>
      </c>
      <c r="P6" s="32">
        <v>5</v>
      </c>
      <c r="Q6" s="32">
        <v>5</v>
      </c>
      <c r="R6" s="32">
        <v>5</v>
      </c>
      <c r="S6" s="32">
        <v>5</v>
      </c>
      <c r="T6" s="32">
        <v>5</v>
      </c>
      <c r="U6" s="32">
        <v>5</v>
      </c>
      <c r="V6" s="32">
        <v>5</v>
      </c>
      <c r="W6" s="32">
        <v>5</v>
      </c>
      <c r="X6" s="32">
        <v>5</v>
      </c>
      <c r="Y6" s="32">
        <v>5</v>
      </c>
      <c r="Z6" s="32">
        <v>5</v>
      </c>
      <c r="AA6" s="32">
        <v>5</v>
      </c>
      <c r="AB6" s="32">
        <v>5</v>
      </c>
      <c r="AC6" s="32">
        <v>5</v>
      </c>
      <c r="AD6" s="32">
        <v>5</v>
      </c>
      <c r="AE6" s="32">
        <v>5</v>
      </c>
      <c r="AF6" s="32">
        <v>5</v>
      </c>
      <c r="AG6" s="32">
        <v>5</v>
      </c>
      <c r="AH6" s="33">
        <f t="shared" si="0"/>
        <v>150</v>
      </c>
      <c r="AJ6" s="24"/>
      <c r="AK6" s="24"/>
      <c r="AL6" s="24"/>
      <c r="AM6" s="24"/>
      <c r="AN6" s="24"/>
      <c r="AO6" s="24"/>
      <c r="AP6" s="24"/>
      <c r="AQ6" s="24"/>
      <c r="AR6" s="24"/>
      <c r="AU6" s="7">
        <v>1</v>
      </c>
      <c r="AV6" s="7">
        <v>2</v>
      </c>
      <c r="AW6" s="7">
        <v>3</v>
      </c>
      <c r="AX6" s="7">
        <v>4</v>
      </c>
      <c r="AY6" s="7">
        <v>5</v>
      </c>
      <c r="AZ6" s="7">
        <v>6</v>
      </c>
      <c r="BA6" s="7">
        <v>7</v>
      </c>
      <c r="BB6" s="7">
        <v>8</v>
      </c>
      <c r="BC6" s="7">
        <v>9</v>
      </c>
      <c r="BD6" s="7">
        <v>10</v>
      </c>
      <c r="BE6" s="7">
        <v>11</v>
      </c>
      <c r="BF6" s="7">
        <v>12</v>
      </c>
      <c r="BG6" s="7">
        <v>13</v>
      </c>
      <c r="BH6" s="7">
        <v>14</v>
      </c>
      <c r="BI6" s="7">
        <v>15</v>
      </c>
      <c r="BJ6" s="7">
        <v>16</v>
      </c>
      <c r="BK6" s="7">
        <v>17</v>
      </c>
      <c r="BL6" s="7">
        <v>18</v>
      </c>
      <c r="BM6" s="7">
        <v>19</v>
      </c>
      <c r="BN6" s="7">
        <v>20</v>
      </c>
      <c r="BO6" s="7">
        <v>21</v>
      </c>
      <c r="BP6" s="7">
        <v>22</v>
      </c>
      <c r="BQ6" s="7">
        <v>23</v>
      </c>
      <c r="BR6" s="7">
        <v>24</v>
      </c>
      <c r="BS6" s="7">
        <v>25</v>
      </c>
      <c r="BT6" s="7">
        <v>26</v>
      </c>
      <c r="BU6" s="7">
        <v>27</v>
      </c>
      <c r="BV6" s="7">
        <v>28</v>
      </c>
      <c r="BW6" s="7">
        <v>29</v>
      </c>
      <c r="BX6" s="7">
        <v>30</v>
      </c>
      <c r="BZ6" s="8"/>
      <c r="CA6" s="8"/>
      <c r="CB6" s="8"/>
      <c r="CC6" s="8"/>
      <c r="CD6" s="8"/>
      <c r="CE6" s="8"/>
      <c r="CF6" s="8"/>
      <c r="CG6" s="8"/>
      <c r="CH6" s="8"/>
    </row>
    <row r="7" spans="1:86" s="7" customFormat="1" ht="15" customHeight="1">
      <c r="A7" s="39"/>
      <c r="B7" s="40"/>
      <c r="C7" s="41" t="s">
        <v>12</v>
      </c>
      <c r="D7" s="42">
        <v>1</v>
      </c>
      <c r="E7" s="11">
        <v>3</v>
      </c>
      <c r="F7" s="11">
        <v>2</v>
      </c>
      <c r="G7" s="11">
        <v>3</v>
      </c>
      <c r="H7" s="11">
        <v>2</v>
      </c>
      <c r="I7" s="11">
        <v>2</v>
      </c>
      <c r="J7" s="11">
        <v>2</v>
      </c>
      <c r="K7" s="11">
        <v>2</v>
      </c>
      <c r="L7" s="11">
        <v>3</v>
      </c>
      <c r="M7" s="11">
        <v>3</v>
      </c>
      <c r="N7" s="11">
        <v>2</v>
      </c>
      <c r="O7" s="11">
        <v>3</v>
      </c>
      <c r="P7" s="11">
        <v>4</v>
      </c>
      <c r="Q7" s="11">
        <v>2</v>
      </c>
      <c r="R7" s="11">
        <v>3</v>
      </c>
      <c r="S7" s="11">
        <v>3</v>
      </c>
      <c r="T7" s="11">
        <v>3</v>
      </c>
      <c r="U7" s="11">
        <v>3</v>
      </c>
      <c r="V7" s="11">
        <v>2</v>
      </c>
      <c r="W7" s="11">
        <v>3</v>
      </c>
      <c r="X7" s="11">
        <v>1</v>
      </c>
      <c r="Y7" s="11">
        <v>2</v>
      </c>
      <c r="Z7" s="11">
        <v>1</v>
      </c>
      <c r="AA7" s="11">
        <v>1</v>
      </c>
      <c r="AB7" s="11">
        <v>1</v>
      </c>
      <c r="AC7" s="11">
        <v>2</v>
      </c>
      <c r="AD7" s="11">
        <v>4</v>
      </c>
      <c r="AE7" s="11">
        <v>4</v>
      </c>
      <c r="AF7" s="11">
        <v>1</v>
      </c>
      <c r="AG7" s="11">
        <v>2</v>
      </c>
      <c r="AH7" s="43">
        <f t="shared" si="0"/>
        <v>70</v>
      </c>
      <c r="AJ7" s="24"/>
      <c r="AK7" s="24"/>
      <c r="AT7" s="7" t="s">
        <v>9</v>
      </c>
      <c r="AU7" s="7">
        <f aca="true" t="shared" si="1" ref="AU7:BD8">D13</f>
        <v>72</v>
      </c>
      <c r="AV7" s="7">
        <f t="shared" si="1"/>
        <v>74</v>
      </c>
      <c r="AW7" s="7">
        <f t="shared" si="1"/>
        <v>72</v>
      </c>
      <c r="AX7" s="7">
        <f t="shared" si="1"/>
        <v>85</v>
      </c>
      <c r="AY7" s="7">
        <f t="shared" si="1"/>
        <v>64</v>
      </c>
      <c r="AZ7" s="7">
        <f t="shared" si="1"/>
        <v>42</v>
      </c>
      <c r="BA7" s="7">
        <f t="shared" si="1"/>
        <v>81</v>
      </c>
      <c r="BB7" s="7">
        <f t="shared" si="1"/>
        <v>66</v>
      </c>
      <c r="BC7" s="7">
        <f t="shared" si="1"/>
        <v>51</v>
      </c>
      <c r="BD7" s="7">
        <f t="shared" si="1"/>
        <v>66</v>
      </c>
      <c r="BE7" s="7">
        <f aca="true" t="shared" si="2" ref="BE7:BN8">N13</f>
        <v>63</v>
      </c>
      <c r="BF7" s="7">
        <f t="shared" si="2"/>
        <v>66</v>
      </c>
      <c r="BG7" s="7">
        <f t="shared" si="2"/>
        <v>72</v>
      </c>
      <c r="BH7" s="7">
        <f t="shared" si="2"/>
        <v>64</v>
      </c>
      <c r="BI7" s="7">
        <f t="shared" si="2"/>
        <v>67</v>
      </c>
      <c r="BJ7" s="7">
        <f t="shared" si="2"/>
        <v>68</v>
      </c>
      <c r="BK7" s="7">
        <f t="shared" si="2"/>
        <v>32</v>
      </c>
      <c r="BL7" s="7">
        <f t="shared" si="2"/>
        <v>73</v>
      </c>
      <c r="BM7" s="7">
        <f t="shared" si="2"/>
        <v>66</v>
      </c>
      <c r="BN7" s="7">
        <f t="shared" si="2"/>
        <v>54</v>
      </c>
      <c r="BO7" s="7">
        <f aca="true" t="shared" si="3" ref="BO7:BX8">X13</f>
        <v>64</v>
      </c>
      <c r="BP7" s="7">
        <f t="shared" si="3"/>
        <v>86</v>
      </c>
      <c r="BQ7" s="7">
        <f t="shared" si="3"/>
        <v>70</v>
      </c>
      <c r="BR7" s="7">
        <f t="shared" si="3"/>
        <v>73</v>
      </c>
      <c r="BS7" s="7">
        <f t="shared" si="3"/>
        <v>73</v>
      </c>
      <c r="BT7" s="7">
        <f t="shared" si="3"/>
        <v>69</v>
      </c>
      <c r="BU7" s="7">
        <f t="shared" si="3"/>
        <v>50</v>
      </c>
      <c r="BV7" s="7">
        <f t="shared" si="3"/>
        <v>72</v>
      </c>
      <c r="BW7" s="7">
        <f t="shared" si="3"/>
        <v>77</v>
      </c>
      <c r="BX7" s="7">
        <f t="shared" si="3"/>
        <v>85</v>
      </c>
      <c r="BZ7" s="8"/>
      <c r="CA7" s="8"/>
      <c r="CB7" s="8"/>
      <c r="CC7" s="8"/>
      <c r="CD7" s="8"/>
      <c r="CE7" s="8"/>
      <c r="CF7" s="8"/>
      <c r="CG7" s="8"/>
      <c r="CH7" s="8"/>
    </row>
    <row r="8" spans="1:86"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T8" s="7" t="s">
        <v>15</v>
      </c>
      <c r="AU8" s="7">
        <f t="shared" si="1"/>
        <v>300</v>
      </c>
      <c r="AV8" s="7">
        <f t="shared" si="1"/>
        <v>272</v>
      </c>
      <c r="AW8" s="7">
        <f t="shared" si="1"/>
        <v>280</v>
      </c>
      <c r="AX8" s="7">
        <f t="shared" si="1"/>
        <v>219</v>
      </c>
      <c r="AY8" s="7">
        <f t="shared" si="1"/>
        <v>235</v>
      </c>
      <c r="AZ8" s="7">
        <f t="shared" si="1"/>
        <v>24</v>
      </c>
      <c r="BA8" s="7">
        <f t="shared" si="1"/>
        <v>280</v>
      </c>
      <c r="BB8" s="7">
        <f t="shared" si="1"/>
        <v>236</v>
      </c>
      <c r="BC8" s="7">
        <f t="shared" si="1"/>
        <v>233</v>
      </c>
      <c r="BD8" s="7">
        <f t="shared" si="1"/>
        <v>263</v>
      </c>
      <c r="BE8" s="7">
        <f t="shared" si="2"/>
        <v>233</v>
      </c>
      <c r="BF8" s="7">
        <f t="shared" si="2"/>
        <v>233</v>
      </c>
      <c r="BG8" s="7">
        <f t="shared" si="2"/>
        <v>44</v>
      </c>
      <c r="BH8" s="7">
        <f t="shared" si="2"/>
        <v>286</v>
      </c>
      <c r="BI8" s="7">
        <f t="shared" si="2"/>
        <v>201</v>
      </c>
      <c r="BJ8" s="7">
        <f t="shared" si="2"/>
        <v>167</v>
      </c>
      <c r="BK8" s="7">
        <f t="shared" si="2"/>
        <v>207</v>
      </c>
      <c r="BL8" s="7">
        <f t="shared" si="2"/>
        <v>190</v>
      </c>
      <c r="BM8" s="7">
        <f t="shared" si="2"/>
        <v>172</v>
      </c>
      <c r="BN8" s="7">
        <f t="shared" si="2"/>
        <v>55</v>
      </c>
      <c r="BO8" s="7">
        <f t="shared" si="3"/>
        <v>148</v>
      </c>
      <c r="BP8" s="7">
        <f t="shared" si="3"/>
        <v>283</v>
      </c>
      <c r="BQ8" s="7">
        <f t="shared" si="3"/>
        <v>244</v>
      </c>
      <c r="BR8" s="7">
        <f t="shared" si="3"/>
        <v>210</v>
      </c>
      <c r="BS8" s="7">
        <f t="shared" si="3"/>
        <v>228</v>
      </c>
      <c r="BT8" s="7">
        <f t="shared" si="3"/>
        <v>208</v>
      </c>
      <c r="BU8" s="7">
        <f t="shared" si="3"/>
        <v>52</v>
      </c>
      <c r="BV8" s="7">
        <f t="shared" si="3"/>
        <v>229</v>
      </c>
      <c r="BW8" s="7">
        <f t="shared" si="3"/>
        <v>170</v>
      </c>
      <c r="BX8" s="7">
        <f t="shared" si="3"/>
        <v>191</v>
      </c>
      <c r="BZ8" s="8"/>
      <c r="CA8" s="8"/>
      <c r="CB8" s="8"/>
      <c r="CC8" s="8"/>
      <c r="CD8" s="8"/>
      <c r="CE8" s="8"/>
      <c r="CF8" s="8"/>
      <c r="CG8" s="8"/>
      <c r="CH8" s="8"/>
    </row>
    <row r="9" spans="1:86" s="7" customFormat="1" ht="15" customHeight="1">
      <c r="A9" s="19"/>
      <c r="B9" s="25"/>
      <c r="C9" s="26" t="s">
        <v>12</v>
      </c>
      <c r="D9" s="27">
        <v>8</v>
      </c>
      <c r="E9" s="28">
        <v>5</v>
      </c>
      <c r="F9" s="28">
        <v>9</v>
      </c>
      <c r="G9" s="28">
        <v>10</v>
      </c>
      <c r="H9" s="28">
        <v>9</v>
      </c>
      <c r="I9" s="28">
        <v>9</v>
      </c>
      <c r="J9" s="28">
        <v>8</v>
      </c>
      <c r="K9" s="28">
        <v>9</v>
      </c>
      <c r="L9" s="28">
        <v>6</v>
      </c>
      <c r="M9" s="28">
        <v>7</v>
      </c>
      <c r="N9" s="28">
        <v>7</v>
      </c>
      <c r="O9" s="28">
        <v>8</v>
      </c>
      <c r="P9" s="28">
        <v>8</v>
      </c>
      <c r="Q9" s="28">
        <v>6</v>
      </c>
      <c r="R9" s="28">
        <v>3</v>
      </c>
      <c r="S9" s="28">
        <v>3</v>
      </c>
      <c r="T9" s="28">
        <v>4</v>
      </c>
      <c r="U9" s="28">
        <v>5</v>
      </c>
      <c r="V9" s="28">
        <v>5</v>
      </c>
      <c r="W9" s="28">
        <v>5</v>
      </c>
      <c r="X9" s="28">
        <v>5</v>
      </c>
      <c r="Y9" s="28">
        <v>8</v>
      </c>
      <c r="Z9" s="28">
        <v>9</v>
      </c>
      <c r="AA9" s="28">
        <v>9</v>
      </c>
      <c r="AB9" s="28">
        <v>8</v>
      </c>
      <c r="AC9" s="28">
        <v>8</v>
      </c>
      <c r="AD9" s="28">
        <v>9</v>
      </c>
      <c r="AE9" s="28">
        <v>9</v>
      </c>
      <c r="AF9" s="28">
        <v>9</v>
      </c>
      <c r="AG9" s="28">
        <v>9</v>
      </c>
      <c r="AH9" s="29">
        <f t="shared" si="0"/>
        <v>217</v>
      </c>
      <c r="AJ9" s="24"/>
      <c r="AK9" s="24"/>
      <c r="AM9" s="24"/>
      <c r="AT9" s="7" t="s">
        <v>14</v>
      </c>
      <c r="AU9" s="7">
        <f aca="true" t="shared" si="4" ref="AU9:BX9">D16</f>
        <v>107</v>
      </c>
      <c r="AV9" s="7">
        <f t="shared" si="4"/>
        <v>98</v>
      </c>
      <c r="AW9" s="7">
        <f t="shared" si="4"/>
        <v>94</v>
      </c>
      <c r="AX9" s="7">
        <f t="shared" si="4"/>
        <v>104</v>
      </c>
      <c r="AY9" s="7">
        <f t="shared" si="4"/>
        <v>112</v>
      </c>
      <c r="AZ9" s="7">
        <f t="shared" si="4"/>
        <v>109</v>
      </c>
      <c r="BA9" s="7">
        <f t="shared" si="4"/>
        <v>105</v>
      </c>
      <c r="BB9" s="7">
        <f t="shared" si="4"/>
        <v>110</v>
      </c>
      <c r="BC9" s="7">
        <f t="shared" si="4"/>
        <v>115</v>
      </c>
      <c r="BD9" s="7">
        <f t="shared" si="4"/>
        <v>117</v>
      </c>
      <c r="BE9" s="7">
        <f t="shared" si="4"/>
        <v>98</v>
      </c>
      <c r="BF9" s="7">
        <f t="shared" si="4"/>
        <v>125</v>
      </c>
      <c r="BG9" s="7">
        <f t="shared" si="4"/>
        <v>140</v>
      </c>
      <c r="BH9" s="7">
        <f t="shared" si="4"/>
        <v>120</v>
      </c>
      <c r="BI9" s="7">
        <f t="shared" si="4"/>
        <v>90</v>
      </c>
      <c r="BJ9" s="7">
        <f t="shared" si="4"/>
        <v>95</v>
      </c>
      <c r="BK9" s="7">
        <f t="shared" si="4"/>
        <v>114</v>
      </c>
      <c r="BL9" s="7">
        <f t="shared" si="4"/>
        <v>81</v>
      </c>
      <c r="BM9" s="7">
        <f t="shared" si="4"/>
        <v>107</v>
      </c>
      <c r="BN9" s="7">
        <f t="shared" si="4"/>
        <v>124</v>
      </c>
      <c r="BO9" s="7">
        <f t="shared" si="4"/>
        <v>155</v>
      </c>
      <c r="BP9" s="7">
        <f t="shared" si="4"/>
        <v>128</v>
      </c>
      <c r="BQ9" s="7">
        <f t="shared" si="4"/>
        <v>128</v>
      </c>
      <c r="BR9" s="7">
        <f t="shared" si="4"/>
        <v>100</v>
      </c>
      <c r="BS9" s="7">
        <f t="shared" si="4"/>
        <v>133</v>
      </c>
      <c r="BT9" s="7">
        <f t="shared" si="4"/>
        <v>142</v>
      </c>
      <c r="BU9" s="7">
        <f t="shared" si="4"/>
        <v>120</v>
      </c>
      <c r="BV9" s="7">
        <f t="shared" si="4"/>
        <v>119</v>
      </c>
      <c r="BW9" s="7">
        <f t="shared" si="4"/>
        <v>130</v>
      </c>
      <c r="BX9" s="7">
        <f t="shared" si="4"/>
        <v>149</v>
      </c>
      <c r="BZ9" s="8"/>
      <c r="CA9" s="8"/>
      <c r="CB9" s="8"/>
      <c r="CC9" s="8"/>
      <c r="CD9" s="8"/>
      <c r="CE9" s="8"/>
      <c r="CF9" s="8"/>
      <c r="CG9" s="8"/>
      <c r="CH9" s="8"/>
    </row>
    <row r="10" spans="1:86" s="7" customFormat="1" ht="15" customHeight="1">
      <c r="A10" s="19"/>
      <c r="B10" s="20" t="s">
        <v>16</v>
      </c>
      <c r="C10" s="30" t="s">
        <v>11</v>
      </c>
      <c r="D10" s="31">
        <v>5</v>
      </c>
      <c r="E10" s="32">
        <v>5</v>
      </c>
      <c r="F10" s="32">
        <v>6</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151</v>
      </c>
      <c r="AJ10" s="24"/>
      <c r="AK10" s="24"/>
      <c r="AM10" s="24"/>
      <c r="AT10" s="7" t="s">
        <v>17</v>
      </c>
      <c r="AU10" s="7">
        <f aca="true" t="shared" si="5" ref="AU10:BX10">D18</f>
        <v>44</v>
      </c>
      <c r="AV10" s="7">
        <f t="shared" si="5"/>
        <v>44</v>
      </c>
      <c r="AW10" s="7">
        <f t="shared" si="5"/>
        <v>44</v>
      </c>
      <c r="AX10" s="7">
        <f t="shared" si="5"/>
        <v>49</v>
      </c>
      <c r="AY10" s="7">
        <f t="shared" si="5"/>
        <v>45</v>
      </c>
      <c r="AZ10" s="7">
        <f t="shared" si="5"/>
        <v>48</v>
      </c>
      <c r="BA10" s="7">
        <f t="shared" si="5"/>
        <v>61</v>
      </c>
      <c r="BB10" s="7">
        <f t="shared" si="5"/>
        <v>49</v>
      </c>
      <c r="BC10" s="7">
        <f t="shared" si="5"/>
        <v>49</v>
      </c>
      <c r="BD10" s="7">
        <f t="shared" si="5"/>
        <v>41</v>
      </c>
      <c r="BE10" s="7">
        <f t="shared" si="5"/>
        <v>41</v>
      </c>
      <c r="BF10" s="7">
        <f t="shared" si="5"/>
        <v>38</v>
      </c>
      <c r="BG10" s="7">
        <f t="shared" si="5"/>
        <v>52</v>
      </c>
      <c r="BH10" s="7">
        <f t="shared" si="5"/>
        <v>57</v>
      </c>
      <c r="BI10" s="7">
        <f t="shared" si="5"/>
        <v>36</v>
      </c>
      <c r="BJ10" s="7">
        <f t="shared" si="5"/>
        <v>44</v>
      </c>
      <c r="BK10" s="7">
        <f t="shared" si="5"/>
        <v>7</v>
      </c>
      <c r="BL10" s="7">
        <f t="shared" si="5"/>
        <v>50</v>
      </c>
      <c r="BM10" s="7">
        <f t="shared" si="5"/>
        <v>54</v>
      </c>
      <c r="BN10" s="7">
        <f t="shared" si="5"/>
        <v>32</v>
      </c>
      <c r="BO10" s="7">
        <f t="shared" si="5"/>
        <v>56</v>
      </c>
      <c r="BP10" s="7">
        <f t="shared" si="5"/>
        <v>61</v>
      </c>
      <c r="BQ10" s="7">
        <f t="shared" si="5"/>
        <v>62</v>
      </c>
      <c r="BR10" s="7">
        <f t="shared" si="5"/>
        <v>64</v>
      </c>
      <c r="BS10" s="7">
        <f t="shared" si="5"/>
        <v>59</v>
      </c>
      <c r="BT10" s="7">
        <f t="shared" si="5"/>
        <v>58</v>
      </c>
      <c r="BU10" s="7">
        <f t="shared" si="5"/>
        <v>45</v>
      </c>
      <c r="BV10" s="7">
        <f t="shared" si="5"/>
        <v>43</v>
      </c>
      <c r="BW10" s="7">
        <f t="shared" si="5"/>
        <v>48</v>
      </c>
      <c r="BX10" s="7">
        <f t="shared" si="5"/>
        <v>48</v>
      </c>
      <c r="BZ10" s="8"/>
      <c r="CA10" s="8"/>
      <c r="CB10" s="8"/>
      <c r="CC10" s="8"/>
      <c r="CD10" s="8"/>
      <c r="CE10" s="8"/>
      <c r="CF10" s="8"/>
      <c r="CG10" s="8"/>
      <c r="CH10" s="8"/>
    </row>
    <row r="11" spans="1:86" s="7" customFormat="1" ht="15" customHeight="1">
      <c r="A11" s="39"/>
      <c r="B11" s="40"/>
      <c r="C11" s="41" t="s">
        <v>12</v>
      </c>
      <c r="D11" s="42">
        <v>5</v>
      </c>
      <c r="E11" s="11">
        <v>4</v>
      </c>
      <c r="F11" s="11">
        <v>6</v>
      </c>
      <c r="G11" s="11">
        <v>4</v>
      </c>
      <c r="H11" s="11">
        <v>4</v>
      </c>
      <c r="I11" s="11">
        <v>5</v>
      </c>
      <c r="J11" s="11">
        <v>3</v>
      </c>
      <c r="K11" s="11">
        <v>2</v>
      </c>
      <c r="L11" s="11">
        <v>1</v>
      </c>
      <c r="M11" s="11">
        <v>2</v>
      </c>
      <c r="N11" s="11">
        <v>2</v>
      </c>
      <c r="O11" s="11">
        <v>1</v>
      </c>
      <c r="P11" s="11">
        <v>1</v>
      </c>
      <c r="Q11" s="11">
        <v>2</v>
      </c>
      <c r="R11" s="11">
        <v>2</v>
      </c>
      <c r="S11" s="11">
        <v>3</v>
      </c>
      <c r="T11" s="11">
        <v>3</v>
      </c>
      <c r="U11" s="11">
        <v>3</v>
      </c>
      <c r="V11" s="11">
        <v>3</v>
      </c>
      <c r="W11" s="11">
        <v>3</v>
      </c>
      <c r="X11" s="11">
        <v>3</v>
      </c>
      <c r="Y11" s="11">
        <v>3</v>
      </c>
      <c r="Z11" s="11">
        <v>4</v>
      </c>
      <c r="AA11" s="11">
        <v>2</v>
      </c>
      <c r="AB11" s="11">
        <v>2</v>
      </c>
      <c r="AC11" s="11">
        <v>2</v>
      </c>
      <c r="AD11" s="11">
        <v>2</v>
      </c>
      <c r="AE11" s="11">
        <v>3</v>
      </c>
      <c r="AF11" s="11">
        <v>4</v>
      </c>
      <c r="AG11" s="11">
        <v>5</v>
      </c>
      <c r="AH11" s="43">
        <f t="shared" si="0"/>
        <v>89</v>
      </c>
      <c r="AJ11" s="24"/>
      <c r="AK11" s="24"/>
      <c r="AM11" s="24"/>
      <c r="AT11" s="7" t="s">
        <v>19</v>
      </c>
      <c r="AU11" s="7">
        <f aca="true" t="shared" si="6" ref="AU11:BX11">SUM(D20,D21,D23,D24)</f>
        <v>199</v>
      </c>
      <c r="AV11" s="7">
        <f t="shared" si="6"/>
        <v>191</v>
      </c>
      <c r="AW11" s="7">
        <f t="shared" si="6"/>
        <v>183</v>
      </c>
      <c r="AX11" s="7">
        <f t="shared" si="6"/>
        <v>171</v>
      </c>
      <c r="AY11" s="7">
        <f t="shared" si="6"/>
        <v>160</v>
      </c>
      <c r="AZ11" s="7">
        <f t="shared" si="6"/>
        <v>118</v>
      </c>
      <c r="BA11" s="7">
        <f t="shared" si="6"/>
        <v>174</v>
      </c>
      <c r="BB11" s="7">
        <f t="shared" si="6"/>
        <v>170</v>
      </c>
      <c r="BC11" s="7">
        <f t="shared" si="6"/>
        <v>150</v>
      </c>
      <c r="BD11" s="7">
        <f t="shared" si="6"/>
        <v>164</v>
      </c>
      <c r="BE11" s="7">
        <f t="shared" si="6"/>
        <v>183</v>
      </c>
      <c r="BF11" s="7">
        <f t="shared" si="6"/>
        <v>148</v>
      </c>
      <c r="BG11" s="7">
        <f t="shared" si="6"/>
        <v>143</v>
      </c>
      <c r="BH11" s="7">
        <f t="shared" si="6"/>
        <v>187</v>
      </c>
      <c r="BI11" s="7">
        <f t="shared" si="6"/>
        <v>161</v>
      </c>
      <c r="BJ11" s="7">
        <f t="shared" si="6"/>
        <v>149</v>
      </c>
      <c r="BK11" s="7">
        <f t="shared" si="6"/>
        <v>141</v>
      </c>
      <c r="BL11" s="7">
        <f t="shared" si="6"/>
        <v>158</v>
      </c>
      <c r="BM11" s="7">
        <f t="shared" si="6"/>
        <v>142</v>
      </c>
      <c r="BN11" s="7">
        <f t="shared" si="6"/>
        <v>102</v>
      </c>
      <c r="BO11" s="7">
        <f t="shared" si="6"/>
        <v>156</v>
      </c>
      <c r="BP11" s="7">
        <f t="shared" si="6"/>
        <v>221</v>
      </c>
      <c r="BQ11" s="7">
        <f t="shared" si="6"/>
        <v>144</v>
      </c>
      <c r="BR11" s="7">
        <f t="shared" si="6"/>
        <v>185</v>
      </c>
      <c r="BS11" s="7">
        <f t="shared" si="6"/>
        <v>188</v>
      </c>
      <c r="BT11" s="7">
        <f t="shared" si="6"/>
        <v>140</v>
      </c>
      <c r="BU11" s="7">
        <f t="shared" si="6"/>
        <v>72</v>
      </c>
      <c r="BV11" s="7">
        <f t="shared" si="6"/>
        <v>196</v>
      </c>
      <c r="BW11" s="7">
        <f t="shared" si="6"/>
        <v>153</v>
      </c>
      <c r="BX11" s="7">
        <f t="shared" si="6"/>
        <v>178</v>
      </c>
      <c r="BZ11" s="8"/>
      <c r="CA11" s="8"/>
      <c r="CB11" s="8"/>
      <c r="CC11" s="8"/>
      <c r="CD11" s="8"/>
      <c r="CE11" s="8"/>
      <c r="CF11" s="8"/>
      <c r="CG11" s="8"/>
      <c r="CH11" s="8"/>
    </row>
    <row r="12" spans="1:86"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T12" s="7" t="s">
        <v>21</v>
      </c>
      <c r="AU12" s="7">
        <f aca="true" t="shared" si="7" ref="AU12:BX12">SUM(D25,D26)</f>
        <v>32</v>
      </c>
      <c r="AV12" s="7">
        <f t="shared" si="7"/>
        <v>23</v>
      </c>
      <c r="AW12" s="7">
        <f t="shared" si="7"/>
        <v>30</v>
      </c>
      <c r="AX12" s="7">
        <f t="shared" si="7"/>
        <v>39</v>
      </c>
      <c r="AY12" s="7">
        <f t="shared" si="7"/>
        <v>24</v>
      </c>
      <c r="AZ12" s="7">
        <f t="shared" si="7"/>
        <v>18</v>
      </c>
      <c r="BA12" s="7">
        <f t="shared" si="7"/>
        <v>27</v>
      </c>
      <c r="BB12" s="7">
        <f t="shared" si="7"/>
        <v>38</v>
      </c>
      <c r="BC12" s="7">
        <f t="shared" si="7"/>
        <v>28</v>
      </c>
      <c r="BD12" s="7">
        <f t="shared" si="7"/>
        <v>29</v>
      </c>
      <c r="BE12" s="7">
        <f t="shared" si="7"/>
        <v>33</v>
      </c>
      <c r="BF12" s="7">
        <f t="shared" si="7"/>
        <v>28</v>
      </c>
      <c r="BG12" s="7">
        <f t="shared" si="7"/>
        <v>25</v>
      </c>
      <c r="BH12" s="7">
        <f t="shared" si="7"/>
        <v>41</v>
      </c>
      <c r="BI12" s="7">
        <f t="shared" si="7"/>
        <v>41</v>
      </c>
      <c r="BJ12" s="7">
        <f t="shared" si="7"/>
        <v>32</v>
      </c>
      <c r="BK12" s="7">
        <f t="shared" si="7"/>
        <v>25</v>
      </c>
      <c r="BL12" s="7">
        <f t="shared" si="7"/>
        <v>40</v>
      </c>
      <c r="BM12" s="7">
        <f t="shared" si="7"/>
        <v>31</v>
      </c>
      <c r="BN12" s="7">
        <f t="shared" si="7"/>
        <v>19</v>
      </c>
      <c r="BO12" s="7">
        <f t="shared" si="7"/>
        <v>33</v>
      </c>
      <c r="BP12" s="7">
        <f t="shared" si="7"/>
        <v>30</v>
      </c>
      <c r="BQ12" s="7">
        <f t="shared" si="7"/>
        <v>40</v>
      </c>
      <c r="BR12" s="7">
        <f t="shared" si="7"/>
        <v>34</v>
      </c>
      <c r="BS12" s="7">
        <f t="shared" si="7"/>
        <v>34</v>
      </c>
      <c r="BT12" s="7">
        <f t="shared" si="7"/>
        <v>22</v>
      </c>
      <c r="BU12" s="7">
        <f t="shared" si="7"/>
        <v>18</v>
      </c>
      <c r="BV12" s="7">
        <f t="shared" si="7"/>
        <v>29</v>
      </c>
      <c r="BW12" s="7">
        <f t="shared" si="7"/>
        <v>44</v>
      </c>
      <c r="BX12" s="7">
        <f t="shared" si="7"/>
        <v>22</v>
      </c>
      <c r="BZ12" s="8"/>
      <c r="CA12" s="8"/>
      <c r="CB12" s="8"/>
      <c r="CC12" s="8"/>
      <c r="CD12" s="8"/>
      <c r="CE12" s="8"/>
      <c r="CF12" s="8"/>
      <c r="CG12" s="8"/>
      <c r="CH12" s="8"/>
    </row>
    <row r="13" spans="1:86" s="7" customFormat="1" ht="15" customHeight="1">
      <c r="A13" s="219" t="s">
        <v>9</v>
      </c>
      <c r="B13" s="219"/>
      <c r="C13" s="47"/>
      <c r="D13" s="118">
        <v>72</v>
      </c>
      <c r="E13" s="69">
        <v>74</v>
      </c>
      <c r="F13" s="69">
        <v>72</v>
      </c>
      <c r="G13" s="69">
        <v>85</v>
      </c>
      <c r="H13" s="69">
        <v>64</v>
      </c>
      <c r="I13" s="69">
        <v>42</v>
      </c>
      <c r="J13" s="69">
        <v>81</v>
      </c>
      <c r="K13" s="69">
        <v>66</v>
      </c>
      <c r="L13" s="69">
        <v>51</v>
      </c>
      <c r="M13" s="69">
        <v>66</v>
      </c>
      <c r="N13" s="69">
        <v>63</v>
      </c>
      <c r="O13" s="69">
        <v>66</v>
      </c>
      <c r="P13" s="69">
        <v>72</v>
      </c>
      <c r="Q13" s="69">
        <v>64</v>
      </c>
      <c r="R13" s="69">
        <v>67</v>
      </c>
      <c r="S13" s="69">
        <v>68</v>
      </c>
      <c r="T13" s="69">
        <v>32</v>
      </c>
      <c r="U13" s="69">
        <v>73</v>
      </c>
      <c r="V13" s="69">
        <v>66</v>
      </c>
      <c r="W13" s="69">
        <v>54</v>
      </c>
      <c r="X13" s="69">
        <v>64</v>
      </c>
      <c r="Y13" s="69">
        <v>86</v>
      </c>
      <c r="Z13" s="69">
        <v>70</v>
      </c>
      <c r="AA13" s="69">
        <v>73</v>
      </c>
      <c r="AB13" s="69">
        <v>73</v>
      </c>
      <c r="AC13" s="69">
        <v>69</v>
      </c>
      <c r="AD13" s="69">
        <v>50</v>
      </c>
      <c r="AE13" s="69">
        <v>72</v>
      </c>
      <c r="AF13" s="69">
        <v>77</v>
      </c>
      <c r="AG13" s="173">
        <v>85</v>
      </c>
      <c r="AH13" s="51">
        <f aca="true" t="shared" si="8" ref="AH13:AH27">SUM(D13:AG13)</f>
        <v>2017</v>
      </c>
      <c r="AJ13" s="24"/>
      <c r="AK13" s="24"/>
      <c r="AL13" s="24"/>
      <c r="AM13" s="24"/>
      <c r="AT13" s="7" t="s">
        <v>22</v>
      </c>
      <c r="AU13" s="7">
        <f aca="true" t="shared" si="9" ref="AU13:BX13">D27</f>
        <v>88</v>
      </c>
      <c r="AV13" s="7">
        <f t="shared" si="9"/>
        <v>57</v>
      </c>
      <c r="AW13" s="7">
        <f t="shared" si="9"/>
        <v>79</v>
      </c>
      <c r="AX13" s="7">
        <f t="shared" si="9"/>
        <v>77</v>
      </c>
      <c r="AY13" s="7">
        <f t="shared" si="9"/>
        <v>67</v>
      </c>
      <c r="AZ13" s="7">
        <f t="shared" si="9"/>
        <v>101</v>
      </c>
      <c r="BA13" s="7">
        <f t="shared" si="9"/>
        <v>80</v>
      </c>
      <c r="BB13" s="7">
        <f t="shared" si="9"/>
        <v>89</v>
      </c>
      <c r="BC13" s="7">
        <f t="shared" si="9"/>
        <v>78</v>
      </c>
      <c r="BD13" s="7">
        <f t="shared" si="9"/>
        <v>78</v>
      </c>
      <c r="BE13" s="7">
        <f t="shared" si="9"/>
        <v>75</v>
      </c>
      <c r="BF13" s="7">
        <f t="shared" si="9"/>
        <v>80</v>
      </c>
      <c r="BG13" s="7">
        <f t="shared" si="9"/>
        <v>125</v>
      </c>
      <c r="BH13" s="7">
        <f t="shared" si="9"/>
        <v>82</v>
      </c>
      <c r="BI13" s="7">
        <f t="shared" si="9"/>
        <v>87</v>
      </c>
      <c r="BJ13" s="7">
        <f t="shared" si="9"/>
        <v>67</v>
      </c>
      <c r="BK13" s="7">
        <f t="shared" si="9"/>
        <v>49</v>
      </c>
      <c r="BL13" s="7">
        <f t="shared" si="9"/>
        <v>76</v>
      </c>
      <c r="BM13" s="7">
        <f t="shared" si="9"/>
        <v>76</v>
      </c>
      <c r="BN13" s="7">
        <f t="shared" si="9"/>
        <v>75</v>
      </c>
      <c r="BO13" s="7">
        <f t="shared" si="9"/>
        <v>88</v>
      </c>
      <c r="BP13" s="7">
        <f t="shared" si="9"/>
        <v>100</v>
      </c>
      <c r="BQ13" s="7">
        <f t="shared" si="9"/>
        <v>57</v>
      </c>
      <c r="BR13" s="7">
        <f t="shared" si="9"/>
        <v>82</v>
      </c>
      <c r="BS13" s="7">
        <f t="shared" si="9"/>
        <v>89</v>
      </c>
      <c r="BT13" s="7">
        <f t="shared" si="9"/>
        <v>120</v>
      </c>
      <c r="BU13" s="7">
        <f t="shared" si="9"/>
        <v>94</v>
      </c>
      <c r="BV13" s="7">
        <f t="shared" si="9"/>
        <v>70</v>
      </c>
      <c r="BW13" s="7">
        <f t="shared" si="9"/>
        <v>87</v>
      </c>
      <c r="BX13" s="7">
        <f t="shared" si="9"/>
        <v>55</v>
      </c>
      <c r="BZ13" s="8"/>
      <c r="CA13" s="8"/>
      <c r="CB13" s="8"/>
      <c r="CC13" s="8"/>
      <c r="CD13" s="8"/>
      <c r="CE13" s="8"/>
      <c r="CF13" s="8"/>
      <c r="CG13" s="8"/>
      <c r="CH13" s="8"/>
    </row>
    <row r="14" spans="1:86" s="7" customFormat="1" ht="15" customHeight="1">
      <c r="A14" s="220" t="s">
        <v>15</v>
      </c>
      <c r="B14" s="220"/>
      <c r="C14" s="52"/>
      <c r="D14" s="146">
        <v>300</v>
      </c>
      <c r="E14" s="54">
        <v>272</v>
      </c>
      <c r="F14" s="54">
        <v>280</v>
      </c>
      <c r="G14" s="54">
        <v>219</v>
      </c>
      <c r="H14" s="54">
        <v>235</v>
      </c>
      <c r="I14" s="54">
        <v>24</v>
      </c>
      <c r="J14" s="54">
        <v>280</v>
      </c>
      <c r="K14" s="54">
        <v>236</v>
      </c>
      <c r="L14" s="54">
        <v>233</v>
      </c>
      <c r="M14" s="54">
        <v>263</v>
      </c>
      <c r="N14" s="54">
        <v>233</v>
      </c>
      <c r="O14" s="54">
        <v>233</v>
      </c>
      <c r="P14" s="54">
        <v>44</v>
      </c>
      <c r="Q14" s="54">
        <v>286</v>
      </c>
      <c r="R14" s="54">
        <v>201</v>
      </c>
      <c r="S14" s="54">
        <v>167</v>
      </c>
      <c r="T14" s="54">
        <v>207</v>
      </c>
      <c r="U14" s="54">
        <v>190</v>
      </c>
      <c r="V14" s="54">
        <v>172</v>
      </c>
      <c r="W14" s="54">
        <v>55</v>
      </c>
      <c r="X14" s="54">
        <v>148</v>
      </c>
      <c r="Y14" s="54">
        <v>283</v>
      </c>
      <c r="Z14" s="54">
        <v>244</v>
      </c>
      <c r="AA14" s="54">
        <v>210</v>
      </c>
      <c r="AB14" s="54">
        <v>228</v>
      </c>
      <c r="AC14" s="54">
        <v>208</v>
      </c>
      <c r="AD14" s="54">
        <v>52</v>
      </c>
      <c r="AE14" s="54">
        <v>229</v>
      </c>
      <c r="AF14" s="54">
        <v>170</v>
      </c>
      <c r="AG14" s="147">
        <v>191</v>
      </c>
      <c r="AH14" s="56">
        <f t="shared" si="8"/>
        <v>6093</v>
      </c>
      <c r="AJ14" s="24"/>
      <c r="AK14" s="24"/>
      <c r="AL14" s="24"/>
      <c r="AM14" s="24"/>
      <c r="BZ14" s="8"/>
      <c r="CA14" s="8"/>
      <c r="CB14" s="8"/>
      <c r="CC14" s="8"/>
      <c r="CD14" s="8"/>
      <c r="CE14" s="8"/>
      <c r="CF14" s="8"/>
      <c r="CG14" s="8"/>
      <c r="CH14" s="8"/>
    </row>
    <row r="15" spans="1:86" s="7" customFormat="1" ht="15" customHeight="1">
      <c r="A15" s="212" t="s">
        <v>14</v>
      </c>
      <c r="B15" s="57" t="s">
        <v>23</v>
      </c>
      <c r="C15" s="58"/>
      <c r="D15" s="148">
        <v>137</v>
      </c>
      <c r="E15" s="60">
        <v>130</v>
      </c>
      <c r="F15" s="60">
        <v>127</v>
      </c>
      <c r="G15" s="60">
        <v>125</v>
      </c>
      <c r="H15" s="60">
        <v>148</v>
      </c>
      <c r="I15" s="60">
        <v>148</v>
      </c>
      <c r="J15" s="60">
        <v>132</v>
      </c>
      <c r="K15" s="60">
        <v>143</v>
      </c>
      <c r="L15" s="32">
        <v>163</v>
      </c>
      <c r="M15" s="32">
        <v>163</v>
      </c>
      <c r="N15" s="32">
        <v>127</v>
      </c>
      <c r="O15" s="32">
        <v>163</v>
      </c>
      <c r="P15" s="32">
        <v>186</v>
      </c>
      <c r="Q15" s="32">
        <v>153</v>
      </c>
      <c r="R15" s="32">
        <v>116</v>
      </c>
      <c r="S15" s="32">
        <v>133</v>
      </c>
      <c r="T15" s="32">
        <v>142</v>
      </c>
      <c r="U15" s="32">
        <v>101</v>
      </c>
      <c r="V15" s="32">
        <v>147</v>
      </c>
      <c r="W15" s="32">
        <v>153</v>
      </c>
      <c r="X15" s="60">
        <v>213</v>
      </c>
      <c r="Y15" s="60">
        <v>167</v>
      </c>
      <c r="Z15" s="60">
        <v>173</v>
      </c>
      <c r="AA15" s="32">
        <v>125</v>
      </c>
      <c r="AB15" s="32">
        <v>173</v>
      </c>
      <c r="AC15" s="60">
        <v>179</v>
      </c>
      <c r="AD15" s="60">
        <v>150</v>
      </c>
      <c r="AE15" s="32">
        <v>168</v>
      </c>
      <c r="AF15" s="32">
        <v>170</v>
      </c>
      <c r="AG15" s="149">
        <v>203</v>
      </c>
      <c r="AH15" s="33">
        <f t="shared" si="8"/>
        <v>4558</v>
      </c>
      <c r="AJ15" s="24"/>
      <c r="AK15" s="24"/>
      <c r="AL15" s="24"/>
      <c r="AM15" s="24"/>
      <c r="AN15" s="24"/>
      <c r="BZ15" s="8"/>
      <c r="CA15" s="8"/>
      <c r="CB15" s="8"/>
      <c r="CC15" s="8"/>
      <c r="CD15" s="8"/>
      <c r="CE15" s="8"/>
      <c r="CF15" s="8"/>
      <c r="CG15" s="8"/>
      <c r="CH15" s="8"/>
    </row>
    <row r="16" spans="1:86" s="7" customFormat="1" ht="15" customHeight="1">
      <c r="A16" s="212"/>
      <c r="B16" s="61" t="s">
        <v>24</v>
      </c>
      <c r="C16" s="62"/>
      <c r="D16" s="27">
        <v>107</v>
      </c>
      <c r="E16" s="28">
        <v>98</v>
      </c>
      <c r="F16" s="28">
        <v>94</v>
      </c>
      <c r="G16" s="28">
        <v>104</v>
      </c>
      <c r="H16" s="28">
        <v>112</v>
      </c>
      <c r="I16" s="28">
        <v>109</v>
      </c>
      <c r="J16" s="28">
        <v>105</v>
      </c>
      <c r="K16" s="28">
        <v>110</v>
      </c>
      <c r="L16" s="28">
        <v>115</v>
      </c>
      <c r="M16" s="28">
        <v>117</v>
      </c>
      <c r="N16" s="28">
        <v>98</v>
      </c>
      <c r="O16" s="28">
        <v>125</v>
      </c>
      <c r="P16" s="28">
        <v>140</v>
      </c>
      <c r="Q16" s="28">
        <v>120</v>
      </c>
      <c r="R16" s="28">
        <v>90</v>
      </c>
      <c r="S16" s="28">
        <v>95</v>
      </c>
      <c r="T16" s="28">
        <v>114</v>
      </c>
      <c r="U16" s="28">
        <v>81</v>
      </c>
      <c r="V16" s="28">
        <v>107</v>
      </c>
      <c r="W16" s="28">
        <v>124</v>
      </c>
      <c r="X16" s="28">
        <v>155</v>
      </c>
      <c r="Y16" s="28">
        <v>128</v>
      </c>
      <c r="Z16" s="28">
        <v>128</v>
      </c>
      <c r="AA16" s="69">
        <v>100</v>
      </c>
      <c r="AB16" s="69">
        <v>133</v>
      </c>
      <c r="AC16" s="28">
        <v>142</v>
      </c>
      <c r="AD16" s="28">
        <v>120</v>
      </c>
      <c r="AE16" s="69">
        <v>119</v>
      </c>
      <c r="AF16" s="69">
        <v>130</v>
      </c>
      <c r="AG16" s="150">
        <v>149</v>
      </c>
      <c r="AH16" s="29">
        <f t="shared" si="8"/>
        <v>3469</v>
      </c>
      <c r="AJ16" s="24"/>
      <c r="AK16" s="24"/>
      <c r="AL16" s="24"/>
      <c r="AM16" s="24"/>
      <c r="AN16" s="24"/>
      <c r="BZ16" s="8"/>
      <c r="CA16" s="8"/>
      <c r="CB16" s="8"/>
      <c r="CC16" s="8"/>
      <c r="CD16" s="8"/>
      <c r="CE16" s="8"/>
      <c r="CF16" s="8"/>
      <c r="CG16" s="8"/>
      <c r="CH16" s="8"/>
    </row>
    <row r="17" spans="1:86" s="7" customFormat="1" ht="15" customHeight="1">
      <c r="A17" s="212" t="s">
        <v>17</v>
      </c>
      <c r="B17" s="57" t="s">
        <v>23</v>
      </c>
      <c r="C17" s="58"/>
      <c r="D17" s="148">
        <v>44</v>
      </c>
      <c r="E17" s="60">
        <v>47</v>
      </c>
      <c r="F17" s="60">
        <v>48</v>
      </c>
      <c r="G17" s="60">
        <v>49</v>
      </c>
      <c r="H17" s="60">
        <v>46</v>
      </c>
      <c r="I17" s="60">
        <v>48</v>
      </c>
      <c r="J17" s="60">
        <v>66</v>
      </c>
      <c r="K17" s="60">
        <v>50</v>
      </c>
      <c r="L17" s="32">
        <v>50</v>
      </c>
      <c r="M17" s="32">
        <v>43</v>
      </c>
      <c r="N17" s="32">
        <v>42</v>
      </c>
      <c r="O17" s="32">
        <v>41</v>
      </c>
      <c r="P17" s="32">
        <v>52</v>
      </c>
      <c r="Q17" s="32">
        <v>57</v>
      </c>
      <c r="R17" s="32">
        <v>37</v>
      </c>
      <c r="S17" s="32">
        <v>46</v>
      </c>
      <c r="T17" s="32">
        <v>7</v>
      </c>
      <c r="U17" s="32">
        <v>51</v>
      </c>
      <c r="V17" s="32">
        <v>54</v>
      </c>
      <c r="W17" s="32">
        <v>33</v>
      </c>
      <c r="X17" s="32">
        <v>56</v>
      </c>
      <c r="Y17" s="32">
        <v>63</v>
      </c>
      <c r="Z17" s="32">
        <v>64</v>
      </c>
      <c r="AA17" s="32">
        <v>65</v>
      </c>
      <c r="AB17" s="32">
        <v>60</v>
      </c>
      <c r="AC17" s="32">
        <v>58</v>
      </c>
      <c r="AD17" s="60">
        <v>45</v>
      </c>
      <c r="AE17" s="60">
        <v>45</v>
      </c>
      <c r="AF17" s="60">
        <v>54</v>
      </c>
      <c r="AG17" s="149">
        <v>48</v>
      </c>
      <c r="AH17" s="33">
        <f t="shared" si="8"/>
        <v>1469</v>
      </c>
      <c r="AJ17" s="24"/>
      <c r="AK17" s="24"/>
      <c r="AL17" s="24"/>
      <c r="AM17" s="24"/>
      <c r="AN17" s="24"/>
      <c r="BZ17" s="8"/>
      <c r="CA17" s="8"/>
      <c r="CB17" s="8"/>
      <c r="CC17" s="8"/>
      <c r="CD17" s="8"/>
      <c r="CE17" s="8"/>
      <c r="CF17" s="8"/>
      <c r="CG17" s="8"/>
      <c r="CH17" s="8"/>
    </row>
    <row r="18" spans="1:86" s="7" customFormat="1" ht="15" customHeight="1">
      <c r="A18" s="212"/>
      <c r="B18" s="61" t="s">
        <v>24</v>
      </c>
      <c r="C18" s="62"/>
      <c r="D18" s="27">
        <v>44</v>
      </c>
      <c r="E18" s="28">
        <v>44</v>
      </c>
      <c r="F18" s="28">
        <v>44</v>
      </c>
      <c r="G18" s="28">
        <v>49</v>
      </c>
      <c r="H18" s="28">
        <v>45</v>
      </c>
      <c r="I18" s="28">
        <v>48</v>
      </c>
      <c r="J18" s="28">
        <v>61</v>
      </c>
      <c r="K18" s="28">
        <v>49</v>
      </c>
      <c r="L18" s="28">
        <v>49</v>
      </c>
      <c r="M18" s="28">
        <v>41</v>
      </c>
      <c r="N18" s="28">
        <v>41</v>
      </c>
      <c r="O18" s="28">
        <v>38</v>
      </c>
      <c r="P18" s="28">
        <v>52</v>
      </c>
      <c r="Q18" s="28">
        <v>57</v>
      </c>
      <c r="R18" s="28">
        <v>36</v>
      </c>
      <c r="S18" s="28">
        <v>44</v>
      </c>
      <c r="T18" s="28">
        <v>7</v>
      </c>
      <c r="U18" s="28">
        <v>50</v>
      </c>
      <c r="V18" s="28">
        <v>54</v>
      </c>
      <c r="W18" s="28">
        <v>32</v>
      </c>
      <c r="X18" s="28">
        <v>56</v>
      </c>
      <c r="Y18" s="28">
        <v>61</v>
      </c>
      <c r="Z18" s="28">
        <v>62</v>
      </c>
      <c r="AA18" s="28">
        <v>64</v>
      </c>
      <c r="AB18" s="28">
        <v>59</v>
      </c>
      <c r="AC18" s="28">
        <v>58</v>
      </c>
      <c r="AD18" s="28">
        <v>45</v>
      </c>
      <c r="AE18" s="28">
        <v>43</v>
      </c>
      <c r="AF18" s="28">
        <v>48</v>
      </c>
      <c r="AG18" s="150">
        <v>48</v>
      </c>
      <c r="AH18" s="29">
        <f t="shared" si="8"/>
        <v>1429</v>
      </c>
      <c r="AJ18" s="24"/>
      <c r="AK18" s="24"/>
      <c r="AL18" s="24"/>
      <c r="AM18" s="24"/>
      <c r="AN18" s="24"/>
      <c r="BZ18" s="8"/>
      <c r="CA18" s="8"/>
      <c r="CB18" s="8"/>
      <c r="CC18" s="8"/>
      <c r="CD18" s="8"/>
      <c r="CE18" s="8"/>
      <c r="CF18" s="8"/>
      <c r="CG18" s="8"/>
      <c r="CH18" s="8"/>
    </row>
    <row r="19" spans="1:86" s="7" customFormat="1" ht="15" customHeight="1">
      <c r="A19" s="64" t="s">
        <v>19</v>
      </c>
      <c r="B19" s="65" t="s">
        <v>25</v>
      </c>
      <c r="C19" s="58" t="s">
        <v>23</v>
      </c>
      <c r="D19" s="31">
        <v>21</v>
      </c>
      <c r="E19" s="32">
        <v>21</v>
      </c>
      <c r="F19" s="32">
        <v>17</v>
      </c>
      <c r="G19" s="32">
        <v>27</v>
      </c>
      <c r="H19" s="32">
        <v>21</v>
      </c>
      <c r="I19" s="32">
        <v>19</v>
      </c>
      <c r="J19" s="32">
        <v>22</v>
      </c>
      <c r="K19" s="32">
        <v>20</v>
      </c>
      <c r="L19" s="32">
        <v>16</v>
      </c>
      <c r="M19" s="32">
        <v>24</v>
      </c>
      <c r="N19" s="32">
        <v>25</v>
      </c>
      <c r="O19" s="32">
        <v>31</v>
      </c>
      <c r="P19" s="32">
        <v>26</v>
      </c>
      <c r="Q19" s="32">
        <v>23</v>
      </c>
      <c r="R19" s="32">
        <v>26</v>
      </c>
      <c r="S19" s="32">
        <v>13</v>
      </c>
      <c r="T19" s="32">
        <v>28</v>
      </c>
      <c r="U19" s="32">
        <v>22</v>
      </c>
      <c r="V19" s="32">
        <v>34</v>
      </c>
      <c r="W19" s="32">
        <v>25</v>
      </c>
      <c r="X19" s="32">
        <v>32</v>
      </c>
      <c r="Y19" s="32">
        <v>39</v>
      </c>
      <c r="Z19" s="32">
        <v>20</v>
      </c>
      <c r="AA19" s="32">
        <v>26</v>
      </c>
      <c r="AB19" s="32">
        <v>34</v>
      </c>
      <c r="AC19" s="32">
        <v>34</v>
      </c>
      <c r="AD19" s="32">
        <v>20</v>
      </c>
      <c r="AE19" s="32">
        <v>29</v>
      </c>
      <c r="AF19" s="32">
        <v>23</v>
      </c>
      <c r="AG19" s="151">
        <v>36</v>
      </c>
      <c r="AH19" s="33">
        <f t="shared" si="8"/>
        <v>754</v>
      </c>
      <c r="AJ19" s="24"/>
      <c r="AK19" s="24"/>
      <c r="AL19" s="24"/>
      <c r="BZ19" s="8"/>
      <c r="CA19" s="8"/>
      <c r="CB19" s="8"/>
      <c r="CC19" s="8"/>
      <c r="CD19" s="8"/>
      <c r="CE19" s="8"/>
      <c r="CF19" s="8"/>
      <c r="CG19" s="8"/>
      <c r="CH19" s="8"/>
    </row>
    <row r="20" spans="1:86" s="7" customFormat="1" ht="15" customHeight="1">
      <c r="A20" s="67"/>
      <c r="B20" s="61"/>
      <c r="C20" s="62" t="s">
        <v>24</v>
      </c>
      <c r="D20" s="118">
        <v>20</v>
      </c>
      <c r="E20" s="69">
        <v>21</v>
      </c>
      <c r="F20" s="69">
        <v>17</v>
      </c>
      <c r="G20" s="69">
        <v>27</v>
      </c>
      <c r="H20" s="69">
        <v>21</v>
      </c>
      <c r="I20" s="69">
        <v>19</v>
      </c>
      <c r="J20" s="69">
        <v>20</v>
      </c>
      <c r="K20" s="28">
        <v>20</v>
      </c>
      <c r="L20" s="28">
        <v>16</v>
      </c>
      <c r="M20" s="28">
        <v>24</v>
      </c>
      <c r="N20" s="28">
        <v>25</v>
      </c>
      <c r="O20" s="28">
        <v>30</v>
      </c>
      <c r="P20" s="28">
        <v>25</v>
      </c>
      <c r="Q20" s="28">
        <v>23</v>
      </c>
      <c r="R20" s="28">
        <v>25</v>
      </c>
      <c r="S20" s="28">
        <v>13</v>
      </c>
      <c r="T20" s="28">
        <v>28</v>
      </c>
      <c r="U20" s="28">
        <v>22</v>
      </c>
      <c r="V20" s="69">
        <v>33</v>
      </c>
      <c r="W20" s="69">
        <v>25</v>
      </c>
      <c r="X20" s="69">
        <v>31</v>
      </c>
      <c r="Y20" s="69">
        <v>38</v>
      </c>
      <c r="Z20" s="69">
        <v>20</v>
      </c>
      <c r="AA20" s="145">
        <v>26</v>
      </c>
      <c r="AB20" s="69">
        <v>34</v>
      </c>
      <c r="AC20" s="69">
        <v>34</v>
      </c>
      <c r="AD20" s="145">
        <v>20</v>
      </c>
      <c r="AE20" s="69">
        <v>29</v>
      </c>
      <c r="AF20" s="145">
        <v>22</v>
      </c>
      <c r="AG20" s="145">
        <v>36</v>
      </c>
      <c r="AH20" s="70">
        <f t="shared" si="8"/>
        <v>744</v>
      </c>
      <c r="AJ20" s="24"/>
      <c r="AK20" s="24"/>
      <c r="AL20" s="24"/>
      <c r="AN20" s="24"/>
      <c r="BZ20" s="8"/>
      <c r="CA20" s="8"/>
      <c r="CB20" s="8"/>
      <c r="CC20" s="8"/>
      <c r="CD20" s="8"/>
      <c r="CE20" s="8"/>
      <c r="CF20" s="8"/>
      <c r="CG20" s="8"/>
      <c r="CH20" s="8"/>
    </row>
    <row r="21" spans="1:86"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v>3</v>
      </c>
      <c r="O21" s="54" t="s">
        <v>18</v>
      </c>
      <c r="P21" s="54" t="s">
        <v>18</v>
      </c>
      <c r="Q21" s="54">
        <v>1</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v>1</v>
      </c>
      <c r="AF21" s="54" t="s">
        <v>18</v>
      </c>
      <c r="AG21" s="147" t="s">
        <v>18</v>
      </c>
      <c r="AH21" s="56">
        <f t="shared" si="8"/>
        <v>5</v>
      </c>
      <c r="AJ21" s="24"/>
      <c r="AK21" s="24"/>
      <c r="AL21" s="24"/>
      <c r="AN21" s="24"/>
      <c r="BZ21" s="8"/>
      <c r="CA21" s="8"/>
      <c r="CB21" s="8"/>
      <c r="CC21" s="8"/>
      <c r="CD21" s="8"/>
      <c r="CE21" s="8"/>
      <c r="CF21" s="8"/>
      <c r="CG21" s="8"/>
      <c r="CH21" s="8"/>
    </row>
    <row r="22" spans="1:86" s="7" customFormat="1" ht="15" customHeight="1">
      <c r="A22" s="67"/>
      <c r="B22" s="74" t="s">
        <v>27</v>
      </c>
      <c r="C22" s="75" t="s">
        <v>23</v>
      </c>
      <c r="D22" s="104">
        <v>155</v>
      </c>
      <c r="E22" s="77">
        <v>146</v>
      </c>
      <c r="F22" s="77">
        <v>142</v>
      </c>
      <c r="G22" s="77">
        <v>127</v>
      </c>
      <c r="H22" s="77">
        <v>124</v>
      </c>
      <c r="I22" s="77">
        <v>77</v>
      </c>
      <c r="J22" s="77">
        <v>141</v>
      </c>
      <c r="K22" s="32">
        <v>133</v>
      </c>
      <c r="L22" s="32">
        <v>115</v>
      </c>
      <c r="M22" s="32">
        <v>120</v>
      </c>
      <c r="N22" s="32">
        <v>136</v>
      </c>
      <c r="O22" s="32">
        <v>105</v>
      </c>
      <c r="P22" s="32">
        <v>95</v>
      </c>
      <c r="Q22" s="32">
        <v>142</v>
      </c>
      <c r="R22" s="32">
        <v>120</v>
      </c>
      <c r="S22" s="32">
        <v>116</v>
      </c>
      <c r="T22" s="32">
        <v>92</v>
      </c>
      <c r="U22" s="77">
        <v>116</v>
      </c>
      <c r="V22" s="77">
        <v>97</v>
      </c>
      <c r="W22" s="77">
        <v>67</v>
      </c>
      <c r="X22" s="77">
        <v>105</v>
      </c>
      <c r="Y22" s="77">
        <v>150</v>
      </c>
      <c r="Z22" s="77">
        <v>102</v>
      </c>
      <c r="AA22" s="32">
        <v>138</v>
      </c>
      <c r="AB22" s="32">
        <v>128</v>
      </c>
      <c r="AC22" s="32">
        <v>90</v>
      </c>
      <c r="AD22" s="32">
        <v>42</v>
      </c>
      <c r="AE22" s="77">
        <v>147</v>
      </c>
      <c r="AF22" s="77">
        <v>103</v>
      </c>
      <c r="AG22" s="105">
        <v>124</v>
      </c>
      <c r="AH22" s="78">
        <f t="shared" si="8"/>
        <v>3495</v>
      </c>
      <c r="AJ22" s="24"/>
      <c r="AK22" s="24"/>
      <c r="AL22" s="24"/>
      <c r="AM22" s="24"/>
      <c r="AN22" s="24"/>
      <c r="AO22" s="45"/>
      <c r="BZ22" s="8"/>
      <c r="CA22" s="8"/>
      <c r="CB22" s="8"/>
      <c r="CC22" s="8"/>
      <c r="CD22" s="8"/>
      <c r="CE22" s="8"/>
      <c r="CF22" s="8"/>
      <c r="CG22" s="8"/>
      <c r="CH22" s="8"/>
    </row>
    <row r="23" spans="1:86" s="7" customFormat="1" ht="15" customHeight="1">
      <c r="A23" s="67"/>
      <c r="B23" s="61"/>
      <c r="C23" s="81" t="s">
        <v>24</v>
      </c>
      <c r="D23" s="27">
        <v>154</v>
      </c>
      <c r="E23" s="28">
        <v>146</v>
      </c>
      <c r="F23" s="28">
        <v>142</v>
      </c>
      <c r="G23" s="28">
        <v>127</v>
      </c>
      <c r="H23" s="28">
        <v>124</v>
      </c>
      <c r="I23" s="28">
        <v>77</v>
      </c>
      <c r="J23" s="28">
        <v>140</v>
      </c>
      <c r="K23" s="28">
        <v>132</v>
      </c>
      <c r="L23" s="28">
        <v>115</v>
      </c>
      <c r="M23" s="28">
        <v>120</v>
      </c>
      <c r="N23" s="28">
        <v>135</v>
      </c>
      <c r="O23" s="28">
        <v>105</v>
      </c>
      <c r="P23" s="28">
        <v>95</v>
      </c>
      <c r="Q23" s="28">
        <v>142</v>
      </c>
      <c r="R23" s="28">
        <v>120</v>
      </c>
      <c r="S23" s="28">
        <v>116</v>
      </c>
      <c r="T23" s="28">
        <v>90</v>
      </c>
      <c r="U23" s="69">
        <v>116</v>
      </c>
      <c r="V23" s="69">
        <v>97</v>
      </c>
      <c r="W23" s="69">
        <v>66</v>
      </c>
      <c r="X23" s="69">
        <v>105</v>
      </c>
      <c r="Y23" s="69">
        <v>149</v>
      </c>
      <c r="Z23" s="69">
        <v>102</v>
      </c>
      <c r="AA23" s="69">
        <v>137</v>
      </c>
      <c r="AB23" s="69">
        <v>128</v>
      </c>
      <c r="AC23" s="69">
        <v>90</v>
      </c>
      <c r="AD23" s="69">
        <v>42</v>
      </c>
      <c r="AE23" s="69">
        <v>146</v>
      </c>
      <c r="AF23" s="69">
        <v>103</v>
      </c>
      <c r="AG23" s="145">
        <v>123</v>
      </c>
      <c r="AH23" s="29">
        <f t="shared" si="8"/>
        <v>3484</v>
      </c>
      <c r="AJ23" s="24"/>
      <c r="AK23" s="24"/>
      <c r="AL23" s="24"/>
      <c r="AN23" s="24"/>
      <c r="AO23" s="24"/>
      <c r="AP23" s="24"/>
      <c r="BZ23" s="8"/>
      <c r="CA23" s="8"/>
      <c r="CB23" s="8"/>
      <c r="CC23" s="8"/>
      <c r="CD23" s="8"/>
      <c r="CE23" s="8"/>
      <c r="CF23" s="8"/>
      <c r="CG23" s="8"/>
      <c r="CH23" s="8"/>
    </row>
    <row r="24" spans="1:86" s="7" customFormat="1" ht="15" customHeight="1">
      <c r="A24" s="67"/>
      <c r="B24" s="74" t="s">
        <v>28</v>
      </c>
      <c r="C24" s="81"/>
      <c r="D24" s="104">
        <v>25</v>
      </c>
      <c r="E24" s="77">
        <v>24</v>
      </c>
      <c r="F24" s="77">
        <v>24</v>
      </c>
      <c r="G24" s="77">
        <v>17</v>
      </c>
      <c r="H24" s="77">
        <v>15</v>
      </c>
      <c r="I24" s="77">
        <v>22</v>
      </c>
      <c r="J24" s="77">
        <v>14</v>
      </c>
      <c r="K24" s="77">
        <v>18</v>
      </c>
      <c r="L24" s="77">
        <v>19</v>
      </c>
      <c r="M24" s="77">
        <v>20</v>
      </c>
      <c r="N24" s="77">
        <v>20</v>
      </c>
      <c r="O24" s="77">
        <v>13</v>
      </c>
      <c r="P24" s="77">
        <v>23</v>
      </c>
      <c r="Q24" s="77">
        <v>21</v>
      </c>
      <c r="R24" s="77">
        <v>16</v>
      </c>
      <c r="S24" s="77">
        <v>20</v>
      </c>
      <c r="T24" s="77">
        <v>23</v>
      </c>
      <c r="U24" s="77">
        <v>20</v>
      </c>
      <c r="V24" s="77">
        <v>12</v>
      </c>
      <c r="W24" s="77">
        <v>11</v>
      </c>
      <c r="X24" s="77">
        <v>20</v>
      </c>
      <c r="Y24" s="77">
        <v>34</v>
      </c>
      <c r="Z24" s="77">
        <v>22</v>
      </c>
      <c r="AA24" s="54">
        <v>22</v>
      </c>
      <c r="AB24" s="54">
        <v>26</v>
      </c>
      <c r="AC24" s="54">
        <v>16</v>
      </c>
      <c r="AD24" s="77">
        <v>10</v>
      </c>
      <c r="AE24" s="77">
        <v>20</v>
      </c>
      <c r="AF24" s="77">
        <v>28</v>
      </c>
      <c r="AG24" s="105">
        <v>19</v>
      </c>
      <c r="AH24" s="83">
        <f t="shared" si="8"/>
        <v>594</v>
      </c>
      <c r="AJ24" s="24"/>
      <c r="AK24" s="24"/>
      <c r="AL24" s="24"/>
      <c r="AM24" s="24"/>
      <c r="AN24" s="24"/>
      <c r="AO24" s="24"/>
      <c r="AP24" s="24"/>
      <c r="BZ24" s="8"/>
      <c r="CA24" s="8"/>
      <c r="CB24" s="8"/>
      <c r="CC24" s="8"/>
      <c r="CD24" s="8"/>
      <c r="CE24" s="8"/>
      <c r="CF24" s="8"/>
      <c r="CG24" s="8"/>
      <c r="CH24" s="8"/>
    </row>
    <row r="25" spans="1:86" s="7" customFormat="1" ht="15" customHeight="1">
      <c r="A25" s="84" t="s">
        <v>21</v>
      </c>
      <c r="B25" s="57" t="s">
        <v>29</v>
      </c>
      <c r="C25" s="58"/>
      <c r="D25" s="148">
        <v>3</v>
      </c>
      <c r="E25" s="60">
        <v>1</v>
      </c>
      <c r="F25" s="60">
        <v>3</v>
      </c>
      <c r="G25" s="60">
        <v>2</v>
      </c>
      <c r="H25" s="60">
        <v>2</v>
      </c>
      <c r="I25" s="60">
        <v>2</v>
      </c>
      <c r="J25" s="60">
        <v>2</v>
      </c>
      <c r="K25" s="60">
        <v>5</v>
      </c>
      <c r="L25" s="60">
        <v>4</v>
      </c>
      <c r="M25" s="60">
        <v>2</v>
      </c>
      <c r="N25" s="60">
        <v>5</v>
      </c>
      <c r="O25" s="60">
        <v>0</v>
      </c>
      <c r="P25" s="60">
        <v>3</v>
      </c>
      <c r="Q25" s="60">
        <v>2</v>
      </c>
      <c r="R25" s="60">
        <v>5</v>
      </c>
      <c r="S25" s="60">
        <v>3</v>
      </c>
      <c r="T25" s="60">
        <v>2</v>
      </c>
      <c r="U25" s="60">
        <v>8</v>
      </c>
      <c r="V25" s="60">
        <v>4</v>
      </c>
      <c r="W25" s="60">
        <v>2</v>
      </c>
      <c r="X25" s="60">
        <v>4</v>
      </c>
      <c r="Y25" s="60">
        <v>4</v>
      </c>
      <c r="Z25" s="60">
        <v>8</v>
      </c>
      <c r="AA25" s="32">
        <v>7</v>
      </c>
      <c r="AB25" s="32">
        <v>2</v>
      </c>
      <c r="AC25" s="32">
        <v>3</v>
      </c>
      <c r="AD25" s="60">
        <v>0</v>
      </c>
      <c r="AE25" s="60">
        <v>12</v>
      </c>
      <c r="AF25" s="60">
        <v>5</v>
      </c>
      <c r="AG25" s="149">
        <v>5</v>
      </c>
      <c r="AH25" s="33">
        <f t="shared" si="8"/>
        <v>110</v>
      </c>
      <c r="AJ25" s="24"/>
      <c r="AK25" s="24"/>
      <c r="AL25" s="24"/>
      <c r="AM25" s="24"/>
      <c r="AO25" s="24"/>
      <c r="AP25" s="24"/>
      <c r="BZ25" s="8"/>
      <c r="CA25" s="8"/>
      <c r="CB25" s="8"/>
      <c r="CC25" s="8"/>
      <c r="CD25" s="8"/>
      <c r="CE25" s="8"/>
      <c r="CF25" s="8"/>
      <c r="CG25" s="8"/>
      <c r="CH25" s="8"/>
    </row>
    <row r="26" spans="1:86" s="7" customFormat="1" ht="15" customHeight="1">
      <c r="A26" s="153"/>
      <c r="B26" s="117" t="s">
        <v>30</v>
      </c>
      <c r="C26" s="62"/>
      <c r="D26" s="27">
        <v>29</v>
      </c>
      <c r="E26" s="28">
        <v>22</v>
      </c>
      <c r="F26" s="28">
        <v>27</v>
      </c>
      <c r="G26" s="28">
        <v>37</v>
      </c>
      <c r="H26" s="28">
        <v>22</v>
      </c>
      <c r="I26" s="28">
        <v>16</v>
      </c>
      <c r="J26" s="28">
        <v>25</v>
      </c>
      <c r="K26" s="28">
        <v>33</v>
      </c>
      <c r="L26" s="28">
        <v>24</v>
      </c>
      <c r="M26" s="28">
        <v>27</v>
      </c>
      <c r="N26" s="28">
        <v>28</v>
      </c>
      <c r="O26" s="28">
        <v>28</v>
      </c>
      <c r="P26" s="28">
        <v>22</v>
      </c>
      <c r="Q26" s="28">
        <v>39</v>
      </c>
      <c r="R26" s="28">
        <v>36</v>
      </c>
      <c r="S26" s="28">
        <v>29</v>
      </c>
      <c r="T26" s="28">
        <v>23</v>
      </c>
      <c r="U26" s="28">
        <v>32</v>
      </c>
      <c r="V26" s="28">
        <v>27</v>
      </c>
      <c r="W26" s="28">
        <v>17</v>
      </c>
      <c r="X26" s="28">
        <v>29</v>
      </c>
      <c r="Y26" s="28">
        <v>26</v>
      </c>
      <c r="Z26" s="28">
        <v>32</v>
      </c>
      <c r="AA26" s="69">
        <v>27</v>
      </c>
      <c r="AB26" s="69">
        <v>32</v>
      </c>
      <c r="AC26" s="69">
        <v>19</v>
      </c>
      <c r="AD26" s="28">
        <v>18</v>
      </c>
      <c r="AE26" s="28">
        <v>17</v>
      </c>
      <c r="AF26" s="28">
        <v>39</v>
      </c>
      <c r="AG26" s="150">
        <v>17</v>
      </c>
      <c r="AH26" s="29">
        <f t="shared" si="8"/>
        <v>799</v>
      </c>
      <c r="AJ26" s="24"/>
      <c r="AK26" s="24"/>
      <c r="AM26" s="24"/>
      <c r="AO26" s="24"/>
      <c r="AP26" s="24"/>
      <c r="BZ26" s="8"/>
      <c r="CA26" s="8"/>
      <c r="CB26" s="8"/>
      <c r="CC26" s="8"/>
      <c r="CD26" s="8"/>
      <c r="CE26" s="8"/>
      <c r="CF26" s="8"/>
      <c r="CG26" s="8"/>
      <c r="CH26" s="8"/>
    </row>
    <row r="27" spans="1:86" s="7" customFormat="1" ht="15" customHeight="1">
      <c r="A27" s="89" t="s">
        <v>22</v>
      </c>
      <c r="B27" s="90"/>
      <c r="C27" s="91"/>
      <c r="D27" s="148">
        <v>88</v>
      </c>
      <c r="E27" s="60">
        <v>57</v>
      </c>
      <c r="F27" s="60">
        <v>79</v>
      </c>
      <c r="G27" s="60">
        <v>77</v>
      </c>
      <c r="H27" s="60">
        <v>67</v>
      </c>
      <c r="I27" s="60">
        <v>101</v>
      </c>
      <c r="J27" s="60">
        <v>80</v>
      </c>
      <c r="K27" s="60">
        <v>89</v>
      </c>
      <c r="L27" s="60">
        <v>78</v>
      </c>
      <c r="M27" s="60">
        <v>78</v>
      </c>
      <c r="N27" s="60">
        <v>75</v>
      </c>
      <c r="O27" s="60">
        <v>80</v>
      </c>
      <c r="P27" s="60">
        <v>125</v>
      </c>
      <c r="Q27" s="60">
        <v>82</v>
      </c>
      <c r="R27" s="60">
        <v>87</v>
      </c>
      <c r="S27" s="60">
        <v>67</v>
      </c>
      <c r="T27" s="60">
        <v>49</v>
      </c>
      <c r="U27" s="60">
        <v>76</v>
      </c>
      <c r="V27" s="60">
        <v>76</v>
      </c>
      <c r="W27" s="60">
        <v>75</v>
      </c>
      <c r="X27" s="60">
        <v>88</v>
      </c>
      <c r="Y27" s="60">
        <v>100</v>
      </c>
      <c r="Z27" s="60">
        <v>57</v>
      </c>
      <c r="AA27" s="54">
        <v>82</v>
      </c>
      <c r="AB27" s="54">
        <v>89</v>
      </c>
      <c r="AC27" s="54">
        <v>120</v>
      </c>
      <c r="AD27" s="60">
        <v>94</v>
      </c>
      <c r="AE27" s="60">
        <v>70</v>
      </c>
      <c r="AF27" s="60">
        <v>87</v>
      </c>
      <c r="AG27" s="149">
        <v>55</v>
      </c>
      <c r="AH27" s="94">
        <f t="shared" si="8"/>
        <v>2428</v>
      </c>
      <c r="AJ27" s="24"/>
      <c r="AK27" s="24"/>
      <c r="AM27" s="24"/>
      <c r="AO27" s="24"/>
      <c r="AP27" s="24"/>
      <c r="BZ27" s="8"/>
      <c r="CA27" s="8"/>
      <c r="CB27" s="8"/>
      <c r="CC27" s="8"/>
      <c r="CD27" s="8"/>
      <c r="CE27" s="8"/>
      <c r="CF27" s="8"/>
      <c r="CG27" s="8"/>
      <c r="CH27" s="8"/>
    </row>
    <row r="28" spans="1:86"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24"/>
      <c r="AN28" s="24"/>
      <c r="AO28" s="24"/>
      <c r="AP28" s="97"/>
      <c r="BZ28" s="8"/>
      <c r="CA28" s="8"/>
      <c r="CB28" s="8"/>
      <c r="CC28" s="8"/>
      <c r="CD28" s="8"/>
      <c r="CE28" s="8"/>
      <c r="CF28" s="8"/>
      <c r="CG28" s="8"/>
      <c r="CH28" s="8"/>
    </row>
    <row r="29" spans="1:86" s="7" customFormat="1" ht="15" customHeight="1">
      <c r="A29" s="156" t="s">
        <v>32</v>
      </c>
      <c r="B29" s="99" t="s">
        <v>9</v>
      </c>
      <c r="C29" s="100"/>
      <c r="D29" s="22" t="s">
        <v>18</v>
      </c>
      <c r="E29" s="5">
        <v>7</v>
      </c>
      <c r="F29" s="5" t="s">
        <v>18</v>
      </c>
      <c r="G29" s="22">
        <v>2</v>
      </c>
      <c r="H29" s="5">
        <v>3</v>
      </c>
      <c r="I29" s="5">
        <v>1</v>
      </c>
      <c r="J29" s="5">
        <v>1</v>
      </c>
      <c r="K29" s="5">
        <v>2</v>
      </c>
      <c r="L29" s="5">
        <v>2</v>
      </c>
      <c r="M29" s="22">
        <v>3</v>
      </c>
      <c r="N29" s="5" t="s">
        <v>18</v>
      </c>
      <c r="O29" s="5">
        <v>2</v>
      </c>
      <c r="P29" s="5">
        <v>2</v>
      </c>
      <c r="Q29" s="5" t="s">
        <v>18</v>
      </c>
      <c r="R29" s="5">
        <v>2</v>
      </c>
      <c r="S29" s="5" t="s">
        <v>18</v>
      </c>
      <c r="T29" s="5">
        <v>1</v>
      </c>
      <c r="U29" s="5" t="s">
        <v>18</v>
      </c>
      <c r="V29" s="5">
        <v>2</v>
      </c>
      <c r="W29" s="5">
        <v>2</v>
      </c>
      <c r="X29" s="5">
        <v>2</v>
      </c>
      <c r="Y29" s="5">
        <v>2</v>
      </c>
      <c r="Z29" s="5">
        <v>1</v>
      </c>
      <c r="AA29" s="22" t="s">
        <v>18</v>
      </c>
      <c r="AB29" s="5" t="s">
        <v>18</v>
      </c>
      <c r="AC29" s="5" t="s">
        <v>18</v>
      </c>
      <c r="AD29" s="5" t="s">
        <v>18</v>
      </c>
      <c r="AE29" s="5">
        <v>2</v>
      </c>
      <c r="AF29" s="5" t="s">
        <v>18</v>
      </c>
      <c r="AG29" s="101">
        <v>1</v>
      </c>
      <c r="AH29" s="213">
        <f>SUM(D29:AG34)</f>
        <v>65</v>
      </c>
      <c r="AJ29" s="24"/>
      <c r="AN29" s="24"/>
      <c r="AO29" s="24"/>
      <c r="AP29" s="24"/>
      <c r="BZ29" s="8"/>
      <c r="CA29" s="8"/>
      <c r="CB29" s="8"/>
      <c r="CC29" s="8"/>
      <c r="CD29" s="8"/>
      <c r="CE29" s="8"/>
      <c r="CF29" s="8"/>
      <c r="CG29" s="8"/>
      <c r="CH29" s="8"/>
    </row>
    <row r="30" spans="1:86" s="7" customFormat="1" ht="15" customHeight="1">
      <c r="A30" s="157" t="s">
        <v>33</v>
      </c>
      <c r="B30" s="103" t="s">
        <v>15</v>
      </c>
      <c r="C30" s="75"/>
      <c r="D30" s="104" t="s">
        <v>18</v>
      </c>
      <c r="E30" s="104" t="s">
        <v>18</v>
      </c>
      <c r="F30" s="77" t="s">
        <v>18</v>
      </c>
      <c r="G30" s="104"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105" t="s">
        <v>18</v>
      </c>
      <c r="AH30" s="213"/>
      <c r="AJ30" s="24"/>
      <c r="AN30" s="24"/>
      <c r="AO30" s="24"/>
      <c r="AP30" s="24"/>
      <c r="BZ30" s="8"/>
      <c r="CA30" s="8"/>
      <c r="CB30" s="8"/>
      <c r="CC30" s="8"/>
      <c r="CD30" s="8"/>
      <c r="CE30" s="8"/>
      <c r="CF30" s="8"/>
      <c r="CG30" s="8"/>
      <c r="CH30" s="8"/>
    </row>
    <row r="31" spans="1:86" s="7" customFormat="1" ht="15" customHeight="1">
      <c r="A31" s="157" t="s">
        <v>34</v>
      </c>
      <c r="B31" s="103" t="s">
        <v>14</v>
      </c>
      <c r="C31" s="75"/>
      <c r="D31" s="104" t="s">
        <v>18</v>
      </c>
      <c r="E31" s="77">
        <v>1</v>
      </c>
      <c r="F31" s="77" t="s">
        <v>18</v>
      </c>
      <c r="G31" s="104" t="s">
        <v>18</v>
      </c>
      <c r="H31" s="77" t="s">
        <v>18</v>
      </c>
      <c r="I31" s="77" t="s">
        <v>18</v>
      </c>
      <c r="J31" s="77" t="s">
        <v>18</v>
      </c>
      <c r="K31" s="77" t="s">
        <v>18</v>
      </c>
      <c r="L31" s="77" t="s">
        <v>18</v>
      </c>
      <c r="M31" s="77" t="s">
        <v>18</v>
      </c>
      <c r="N31" s="77" t="s">
        <v>18</v>
      </c>
      <c r="O31" s="77" t="s">
        <v>18</v>
      </c>
      <c r="P31" s="77" t="s">
        <v>18</v>
      </c>
      <c r="Q31" s="77" t="s">
        <v>18</v>
      </c>
      <c r="R31" s="77" t="s">
        <v>18</v>
      </c>
      <c r="S31" s="77">
        <v>1</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105" t="s">
        <v>18</v>
      </c>
      <c r="AH31" s="213"/>
      <c r="AJ31" s="24"/>
      <c r="AK31" s="24"/>
      <c r="AL31" s="24"/>
      <c r="AN31" s="24"/>
      <c r="AO31" s="24"/>
      <c r="AP31" s="24"/>
      <c r="AQ31" s="107"/>
      <c r="AR31" s="107"/>
      <c r="BZ31" s="8"/>
      <c r="CA31" s="8"/>
      <c r="CB31" s="8"/>
      <c r="CC31" s="8"/>
      <c r="CD31" s="8"/>
      <c r="CE31" s="8"/>
      <c r="CF31" s="8"/>
      <c r="CG31" s="8"/>
      <c r="CH31" s="8"/>
    </row>
    <row r="32" spans="1:86" s="7" customFormat="1" ht="15" customHeight="1">
      <c r="A32" s="157" t="s">
        <v>35</v>
      </c>
      <c r="B32" s="103" t="s">
        <v>17</v>
      </c>
      <c r="C32" s="75"/>
      <c r="D32" s="104" t="s">
        <v>18</v>
      </c>
      <c r="E32" s="77" t="s">
        <v>18</v>
      </c>
      <c r="F32" s="77" t="s">
        <v>18</v>
      </c>
      <c r="G32" s="77">
        <v>1</v>
      </c>
      <c r="H32" s="77">
        <v>1</v>
      </c>
      <c r="I32" s="77" t="s">
        <v>18</v>
      </c>
      <c r="J32" s="77" t="s">
        <v>18</v>
      </c>
      <c r="K32" s="77" t="s">
        <v>18</v>
      </c>
      <c r="L32" s="77" t="s">
        <v>18</v>
      </c>
      <c r="M32" s="77" t="s">
        <v>18</v>
      </c>
      <c r="N32" s="77" t="s">
        <v>18</v>
      </c>
      <c r="O32" s="77" t="s">
        <v>18</v>
      </c>
      <c r="P32" s="77" t="s">
        <v>18</v>
      </c>
      <c r="Q32" s="77" t="s">
        <v>18</v>
      </c>
      <c r="R32" s="77">
        <v>1</v>
      </c>
      <c r="S32" s="77" t="s">
        <v>18</v>
      </c>
      <c r="T32" s="77" t="s">
        <v>18</v>
      </c>
      <c r="U32" s="77" t="s">
        <v>18</v>
      </c>
      <c r="V32" s="77">
        <v>1</v>
      </c>
      <c r="W32" s="77" t="s">
        <v>18</v>
      </c>
      <c r="X32" s="77" t="s">
        <v>18</v>
      </c>
      <c r="Y32" s="77" t="s">
        <v>18</v>
      </c>
      <c r="Z32" s="77" t="s">
        <v>18</v>
      </c>
      <c r="AA32" s="77" t="s">
        <v>18</v>
      </c>
      <c r="AB32" s="77" t="s">
        <v>18</v>
      </c>
      <c r="AC32" s="77" t="s">
        <v>18</v>
      </c>
      <c r="AD32" s="77" t="s">
        <v>18</v>
      </c>
      <c r="AE32" s="77" t="s">
        <v>18</v>
      </c>
      <c r="AF32" s="77">
        <v>1</v>
      </c>
      <c r="AG32" s="105" t="s">
        <v>18</v>
      </c>
      <c r="AH32" s="213"/>
      <c r="AJ32" s="24"/>
      <c r="AK32" s="24"/>
      <c r="AL32" s="24"/>
      <c r="AM32" s="24"/>
      <c r="AN32" s="24"/>
      <c r="AO32" s="24"/>
      <c r="AP32" s="24"/>
      <c r="AQ32" s="107"/>
      <c r="AR32" s="107"/>
      <c r="BZ32" s="8"/>
      <c r="CA32" s="8"/>
      <c r="CB32" s="8"/>
      <c r="CC32" s="8"/>
      <c r="CD32" s="8"/>
      <c r="CE32" s="8"/>
      <c r="CF32" s="8"/>
      <c r="CG32" s="8"/>
      <c r="CH32" s="8"/>
    </row>
    <row r="33" spans="1:86" s="7" customFormat="1" ht="15" customHeight="1">
      <c r="A33" s="157"/>
      <c r="B33" s="103" t="s">
        <v>19</v>
      </c>
      <c r="C33" s="75"/>
      <c r="D33" s="104">
        <v>1</v>
      </c>
      <c r="E33" s="77" t="s">
        <v>18</v>
      </c>
      <c r="F33" s="77" t="s">
        <v>18</v>
      </c>
      <c r="G33" s="77">
        <v>2</v>
      </c>
      <c r="H33" s="104" t="s">
        <v>18</v>
      </c>
      <c r="I33" s="77" t="s">
        <v>18</v>
      </c>
      <c r="J33" s="77">
        <v>3</v>
      </c>
      <c r="K33" s="77" t="s">
        <v>18</v>
      </c>
      <c r="L33" s="77">
        <v>1</v>
      </c>
      <c r="M33" s="77">
        <v>4</v>
      </c>
      <c r="N33" s="77" t="s">
        <v>18</v>
      </c>
      <c r="O33" s="77">
        <v>1</v>
      </c>
      <c r="P33" s="77" t="s">
        <v>18</v>
      </c>
      <c r="Q33" s="77" t="s">
        <v>18</v>
      </c>
      <c r="R33" s="77" t="s">
        <v>18</v>
      </c>
      <c r="S33" s="77" t="s">
        <v>18</v>
      </c>
      <c r="T33" s="77" t="s">
        <v>18</v>
      </c>
      <c r="U33" s="77">
        <v>1</v>
      </c>
      <c r="V33" s="77" t="s">
        <v>18</v>
      </c>
      <c r="W33" s="77" t="s">
        <v>18</v>
      </c>
      <c r="X33" s="77" t="s">
        <v>18</v>
      </c>
      <c r="Y33" s="77" t="s">
        <v>18</v>
      </c>
      <c r="Z33" s="77" t="s">
        <v>18</v>
      </c>
      <c r="AA33" s="77">
        <v>1</v>
      </c>
      <c r="AB33" s="77" t="s">
        <v>18</v>
      </c>
      <c r="AC33" s="77" t="s">
        <v>18</v>
      </c>
      <c r="AD33" s="77" t="s">
        <v>18</v>
      </c>
      <c r="AE33" s="77" t="s">
        <v>18</v>
      </c>
      <c r="AF33" s="77" t="s">
        <v>18</v>
      </c>
      <c r="AG33" s="105">
        <v>1</v>
      </c>
      <c r="AH33" s="213"/>
      <c r="AJ33" s="24"/>
      <c r="AK33" s="24"/>
      <c r="AL33" s="24"/>
      <c r="AM33" s="24"/>
      <c r="AO33" s="24"/>
      <c r="AP33" s="24"/>
      <c r="BZ33" s="8"/>
      <c r="CA33" s="8"/>
      <c r="CB33" s="8"/>
      <c r="CC33" s="8"/>
      <c r="CD33" s="8"/>
      <c r="CE33" s="8"/>
      <c r="CF33" s="8"/>
      <c r="CG33" s="8"/>
      <c r="CH33" s="8"/>
    </row>
    <row r="34" spans="1:86"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v>1</v>
      </c>
      <c r="U34" s="77" t="s">
        <v>18</v>
      </c>
      <c r="V34" s="77" t="s">
        <v>18</v>
      </c>
      <c r="W34" s="77" t="s">
        <v>18</v>
      </c>
      <c r="X34" s="77">
        <v>2</v>
      </c>
      <c r="Y34" s="77" t="s">
        <v>18</v>
      </c>
      <c r="Z34" s="77" t="s">
        <v>18</v>
      </c>
      <c r="AA34" s="77" t="s">
        <v>18</v>
      </c>
      <c r="AB34" s="77" t="s">
        <v>18</v>
      </c>
      <c r="AC34" s="77" t="s">
        <v>18</v>
      </c>
      <c r="AD34" s="77" t="s">
        <v>18</v>
      </c>
      <c r="AE34" s="77" t="s">
        <v>18</v>
      </c>
      <c r="AF34" s="77" t="s">
        <v>18</v>
      </c>
      <c r="AG34" s="105" t="s">
        <v>18</v>
      </c>
      <c r="AH34" s="213"/>
      <c r="AJ34" s="24"/>
      <c r="AK34" s="24"/>
      <c r="AL34" s="24"/>
      <c r="AM34" s="24"/>
      <c r="AO34" s="24"/>
      <c r="AP34" s="24"/>
      <c r="BZ34" s="8"/>
      <c r="CA34" s="8"/>
      <c r="CB34" s="8"/>
      <c r="CC34" s="8"/>
      <c r="CD34" s="8"/>
      <c r="CE34" s="8"/>
      <c r="CF34" s="8"/>
      <c r="CG34" s="8"/>
      <c r="CH34" s="8"/>
    </row>
    <row r="35" spans="1:86" s="7" customFormat="1" ht="15" customHeight="1">
      <c r="A35" s="156" t="s">
        <v>32</v>
      </c>
      <c r="B35" s="99" t="s">
        <v>9</v>
      </c>
      <c r="C35" s="100"/>
      <c r="D35" s="22">
        <v>3</v>
      </c>
      <c r="E35" s="5" t="s">
        <v>18</v>
      </c>
      <c r="F35" s="22" t="s">
        <v>18</v>
      </c>
      <c r="G35" s="5">
        <v>1</v>
      </c>
      <c r="H35" s="5">
        <v>2</v>
      </c>
      <c r="I35" s="22" t="s">
        <v>18</v>
      </c>
      <c r="J35" s="22">
        <v>1</v>
      </c>
      <c r="K35" s="5">
        <v>1</v>
      </c>
      <c r="L35" s="22" t="s">
        <v>18</v>
      </c>
      <c r="M35" s="22" t="s">
        <v>18</v>
      </c>
      <c r="N35" s="22" t="s">
        <v>18</v>
      </c>
      <c r="O35" s="22" t="s">
        <v>18</v>
      </c>
      <c r="P35" s="22">
        <v>2</v>
      </c>
      <c r="Q35" s="5">
        <v>2</v>
      </c>
      <c r="R35" s="5" t="s">
        <v>18</v>
      </c>
      <c r="S35" s="5">
        <v>1</v>
      </c>
      <c r="T35" s="22" t="s">
        <v>18</v>
      </c>
      <c r="U35" s="5">
        <v>1</v>
      </c>
      <c r="V35" s="22" t="s">
        <v>18</v>
      </c>
      <c r="W35" s="22">
        <v>3</v>
      </c>
      <c r="X35" s="5">
        <v>1</v>
      </c>
      <c r="Y35" s="22" t="s">
        <v>18</v>
      </c>
      <c r="Z35" s="5">
        <v>1</v>
      </c>
      <c r="AA35" s="22" t="s">
        <v>18</v>
      </c>
      <c r="AB35" s="22" t="s">
        <v>18</v>
      </c>
      <c r="AC35" s="22" t="s">
        <v>18</v>
      </c>
      <c r="AD35" s="5">
        <v>1</v>
      </c>
      <c r="AE35" s="22" t="s">
        <v>18</v>
      </c>
      <c r="AF35" s="5" t="s">
        <v>18</v>
      </c>
      <c r="AG35" s="101" t="s">
        <v>18</v>
      </c>
      <c r="AH35" s="213">
        <f>SUM(D35:AG40)</f>
        <v>53</v>
      </c>
      <c r="AJ35" s="24"/>
      <c r="AK35" s="71"/>
      <c r="AL35" s="174"/>
      <c r="AM35" s="171"/>
      <c r="AN35" s="171"/>
      <c r="AO35" s="24"/>
      <c r="BX35" s="8"/>
      <c r="BY35" s="8"/>
      <c r="BZ35" s="8"/>
      <c r="CA35" s="8"/>
      <c r="CB35" s="8"/>
      <c r="CC35" s="8"/>
      <c r="CD35" s="8"/>
      <c r="CE35" s="8"/>
      <c r="CF35" s="8"/>
      <c r="CG35" s="8"/>
      <c r="CH35" s="8"/>
    </row>
    <row r="36" spans="1:86" s="7" customFormat="1" ht="15" customHeight="1">
      <c r="A36" s="157" t="s">
        <v>33</v>
      </c>
      <c r="B36" s="103" t="s">
        <v>15</v>
      </c>
      <c r="C36" s="75"/>
      <c r="D36" s="104" t="s">
        <v>18</v>
      </c>
      <c r="E36" s="77" t="s">
        <v>18</v>
      </c>
      <c r="F36" s="77" t="s">
        <v>18</v>
      </c>
      <c r="G36" s="77" t="s">
        <v>18</v>
      </c>
      <c r="H36" s="77" t="s">
        <v>18</v>
      </c>
      <c r="I36" s="77" t="s">
        <v>18</v>
      </c>
      <c r="J36" s="77" t="s">
        <v>18</v>
      </c>
      <c r="K36" s="77" t="s">
        <v>18</v>
      </c>
      <c r="L36" s="77" t="s">
        <v>18</v>
      </c>
      <c r="M36" s="77" t="s">
        <v>18</v>
      </c>
      <c r="N36" s="77">
        <v>1</v>
      </c>
      <c r="O36" s="77" t="s">
        <v>18</v>
      </c>
      <c r="P36" s="77" t="s">
        <v>18</v>
      </c>
      <c r="Q36" s="77" t="s">
        <v>18</v>
      </c>
      <c r="R36" s="77" t="s">
        <v>18</v>
      </c>
      <c r="S36" s="77" t="s">
        <v>18</v>
      </c>
      <c r="T36" s="77" t="s">
        <v>18</v>
      </c>
      <c r="U36" s="77">
        <v>1</v>
      </c>
      <c r="V36" s="77" t="s">
        <v>18</v>
      </c>
      <c r="W36" s="77" t="s">
        <v>18</v>
      </c>
      <c r="X36" s="77" t="s">
        <v>18</v>
      </c>
      <c r="Y36" s="77" t="s">
        <v>18</v>
      </c>
      <c r="Z36" s="77" t="s">
        <v>18</v>
      </c>
      <c r="AA36" s="77" t="s">
        <v>18</v>
      </c>
      <c r="AB36" s="77">
        <v>1</v>
      </c>
      <c r="AC36" s="77" t="s">
        <v>18</v>
      </c>
      <c r="AD36" s="77" t="s">
        <v>18</v>
      </c>
      <c r="AE36" s="77" t="s">
        <v>18</v>
      </c>
      <c r="AF36" s="77" t="s">
        <v>18</v>
      </c>
      <c r="AG36" s="105" t="s">
        <v>18</v>
      </c>
      <c r="AH36" s="213"/>
      <c r="AJ36" s="170"/>
      <c r="AK36" s="71"/>
      <c r="AL36" s="174"/>
      <c r="AM36" s="171"/>
      <c r="AN36" s="171"/>
      <c r="AO36" s="24"/>
      <c r="BX36" s="8"/>
      <c r="BY36" s="8"/>
      <c r="BZ36" s="8"/>
      <c r="CA36" s="8"/>
      <c r="CB36" s="8"/>
      <c r="CC36" s="8"/>
      <c r="CD36" s="8"/>
      <c r="CE36" s="8"/>
      <c r="CF36" s="8"/>
      <c r="CG36" s="8"/>
      <c r="CH36" s="8"/>
    </row>
    <row r="37" spans="1:86"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105" t="s">
        <v>18</v>
      </c>
      <c r="AH37" s="213"/>
      <c r="AJ37" s="172"/>
      <c r="AK37" s="71"/>
      <c r="AL37" s="172"/>
      <c r="AM37" s="171"/>
      <c r="AN37" s="171"/>
      <c r="AO37" s="24"/>
      <c r="BX37" s="8"/>
      <c r="BY37" s="8"/>
      <c r="BZ37" s="8"/>
      <c r="CA37" s="8"/>
      <c r="CB37" s="8"/>
      <c r="CC37" s="8"/>
      <c r="CD37" s="8"/>
      <c r="CE37" s="8"/>
      <c r="CF37" s="8"/>
      <c r="CG37" s="8"/>
      <c r="CH37" s="8"/>
    </row>
    <row r="38" spans="1:86" s="7" customFormat="1" ht="15" customHeight="1">
      <c r="A38" s="157" t="s">
        <v>37</v>
      </c>
      <c r="B38" s="103" t="s">
        <v>17</v>
      </c>
      <c r="C38" s="75"/>
      <c r="D38" s="104">
        <v>2</v>
      </c>
      <c r="E38" s="77" t="s">
        <v>18</v>
      </c>
      <c r="F38" s="77" t="s">
        <v>18</v>
      </c>
      <c r="G38" s="77" t="s">
        <v>18</v>
      </c>
      <c r="H38" s="77" t="s">
        <v>18</v>
      </c>
      <c r="I38" s="77" t="s">
        <v>18</v>
      </c>
      <c r="J38" s="77" t="s">
        <v>18</v>
      </c>
      <c r="K38" s="77" t="s">
        <v>18</v>
      </c>
      <c r="L38" s="77" t="s">
        <v>18</v>
      </c>
      <c r="M38" s="77" t="s">
        <v>18</v>
      </c>
      <c r="N38" s="77" t="s">
        <v>18</v>
      </c>
      <c r="O38" s="77" t="s">
        <v>18</v>
      </c>
      <c r="P38" s="77" t="s">
        <v>18</v>
      </c>
      <c r="Q38" s="77">
        <v>1</v>
      </c>
      <c r="R38" s="77">
        <v>2</v>
      </c>
      <c r="S38" s="77">
        <v>1</v>
      </c>
      <c r="T38" s="77" t="s">
        <v>18</v>
      </c>
      <c r="U38" s="77">
        <v>2</v>
      </c>
      <c r="V38" s="77" t="s">
        <v>18</v>
      </c>
      <c r="W38" s="77" t="s">
        <v>18</v>
      </c>
      <c r="X38" s="77">
        <v>1</v>
      </c>
      <c r="Y38" s="77">
        <v>1</v>
      </c>
      <c r="Z38" s="77">
        <v>1</v>
      </c>
      <c r="AA38" s="77">
        <v>1</v>
      </c>
      <c r="AB38" s="77">
        <v>1</v>
      </c>
      <c r="AC38" s="77" t="s">
        <v>18</v>
      </c>
      <c r="AD38" s="77" t="s">
        <v>18</v>
      </c>
      <c r="AE38" s="77">
        <v>1</v>
      </c>
      <c r="AF38" s="77" t="s">
        <v>18</v>
      </c>
      <c r="AG38" s="105" t="s">
        <v>18</v>
      </c>
      <c r="AH38" s="213"/>
      <c r="AJ38" s="171"/>
      <c r="AK38" s="24"/>
      <c r="AL38" s="171"/>
      <c r="AO38" s="24"/>
      <c r="BX38" s="8"/>
      <c r="BY38" s="8"/>
      <c r="BZ38" s="8"/>
      <c r="CA38" s="8"/>
      <c r="CB38" s="8"/>
      <c r="CC38" s="8"/>
      <c r="CD38" s="8"/>
      <c r="CE38" s="8"/>
      <c r="CF38" s="8"/>
      <c r="CG38" s="8"/>
      <c r="CH38" s="8"/>
    </row>
    <row r="39" spans="1:86" s="7" customFormat="1" ht="15" customHeight="1">
      <c r="A39" s="157"/>
      <c r="B39" s="103" t="s">
        <v>19</v>
      </c>
      <c r="C39" s="75"/>
      <c r="D39" s="104" t="s">
        <v>18</v>
      </c>
      <c r="E39" s="77" t="s">
        <v>18</v>
      </c>
      <c r="F39" s="77" t="s">
        <v>18</v>
      </c>
      <c r="G39" s="77" t="s">
        <v>18</v>
      </c>
      <c r="H39" s="77">
        <v>1</v>
      </c>
      <c r="I39" s="77">
        <v>1</v>
      </c>
      <c r="J39" s="77" t="s">
        <v>18</v>
      </c>
      <c r="K39" s="77" t="s">
        <v>18</v>
      </c>
      <c r="L39" s="77" t="s">
        <v>18</v>
      </c>
      <c r="M39" s="77" t="s">
        <v>18</v>
      </c>
      <c r="N39" s="77" t="s">
        <v>18</v>
      </c>
      <c r="O39" s="77" t="s">
        <v>18</v>
      </c>
      <c r="P39" s="77" t="s">
        <v>18</v>
      </c>
      <c r="Q39" s="77" t="s">
        <v>18</v>
      </c>
      <c r="R39" s="77" t="s">
        <v>18</v>
      </c>
      <c r="S39" s="77">
        <v>1</v>
      </c>
      <c r="T39" s="77">
        <v>1</v>
      </c>
      <c r="U39" s="77">
        <v>1</v>
      </c>
      <c r="V39" s="77">
        <v>1</v>
      </c>
      <c r="W39" s="77">
        <v>4</v>
      </c>
      <c r="X39" s="77">
        <v>2</v>
      </c>
      <c r="Y39" s="77">
        <v>1</v>
      </c>
      <c r="Z39" s="77" t="s">
        <v>18</v>
      </c>
      <c r="AA39" s="77">
        <v>2</v>
      </c>
      <c r="AB39" s="77" t="s">
        <v>18</v>
      </c>
      <c r="AC39" s="77" t="s">
        <v>18</v>
      </c>
      <c r="AD39" s="77" t="s">
        <v>18</v>
      </c>
      <c r="AE39" s="77" t="s">
        <v>18</v>
      </c>
      <c r="AF39" s="77" t="s">
        <v>18</v>
      </c>
      <c r="AG39" s="105" t="s">
        <v>18</v>
      </c>
      <c r="AH39" s="213"/>
      <c r="AJ39" s="171"/>
      <c r="AK39" s="24"/>
      <c r="AL39" s="171"/>
      <c r="AO39" s="24"/>
      <c r="BX39" s="8"/>
      <c r="BY39" s="8"/>
      <c r="BZ39" s="8"/>
      <c r="CA39" s="8"/>
      <c r="CB39" s="8"/>
      <c r="CC39" s="8"/>
      <c r="CD39" s="8"/>
      <c r="CE39" s="8"/>
      <c r="CF39" s="8"/>
      <c r="CG39" s="8"/>
      <c r="CH39" s="8"/>
    </row>
    <row r="40" spans="1:86" s="7" customFormat="1" ht="15" customHeight="1">
      <c r="A40" s="163"/>
      <c r="B40" s="117" t="s">
        <v>22</v>
      </c>
      <c r="C40" s="81"/>
      <c r="D40" s="118" t="s">
        <v>18</v>
      </c>
      <c r="E40" s="77" t="s">
        <v>18</v>
      </c>
      <c r="F40" s="77" t="s">
        <v>18</v>
      </c>
      <c r="G40" s="77" t="s">
        <v>18</v>
      </c>
      <c r="H40" s="77" t="s">
        <v>18</v>
      </c>
      <c r="I40" s="77" t="s">
        <v>18</v>
      </c>
      <c r="J40" s="77" t="s">
        <v>18</v>
      </c>
      <c r="K40" s="77">
        <v>1</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213"/>
      <c r="AJ40" s="171"/>
      <c r="AK40" s="24"/>
      <c r="AL40" s="171"/>
      <c r="AO40" s="24"/>
      <c r="BX40" s="8"/>
      <c r="BY40" s="8"/>
      <c r="BZ40" s="8"/>
      <c r="CA40" s="8"/>
      <c r="CB40" s="8"/>
      <c r="CC40" s="8"/>
      <c r="CD40" s="8"/>
      <c r="CE40" s="8"/>
      <c r="CF40" s="8"/>
      <c r="CG40" s="8"/>
      <c r="CH40" s="8"/>
    </row>
    <row r="41" spans="1:86" s="7" customFormat="1" ht="15" customHeight="1">
      <c r="A41" s="156" t="s">
        <v>32</v>
      </c>
      <c r="B41" s="99" t="s">
        <v>9</v>
      </c>
      <c r="C41" s="100"/>
      <c r="D41" s="22">
        <v>1</v>
      </c>
      <c r="E41" s="5">
        <v>4</v>
      </c>
      <c r="F41" s="5">
        <v>5</v>
      </c>
      <c r="G41" s="5">
        <v>14</v>
      </c>
      <c r="H41" s="5">
        <v>3</v>
      </c>
      <c r="I41" s="5">
        <v>4</v>
      </c>
      <c r="J41" s="5">
        <v>4</v>
      </c>
      <c r="K41" s="5">
        <v>5</v>
      </c>
      <c r="L41" s="5">
        <v>1</v>
      </c>
      <c r="M41" s="5">
        <v>3</v>
      </c>
      <c r="N41" s="5">
        <v>10</v>
      </c>
      <c r="O41" s="5">
        <v>10</v>
      </c>
      <c r="P41" s="5">
        <v>4</v>
      </c>
      <c r="Q41" s="5">
        <v>3</v>
      </c>
      <c r="R41" s="5">
        <v>8</v>
      </c>
      <c r="S41" s="5">
        <v>6</v>
      </c>
      <c r="T41" s="5">
        <v>5</v>
      </c>
      <c r="U41" s="5">
        <v>13</v>
      </c>
      <c r="V41" s="5">
        <v>12</v>
      </c>
      <c r="W41" s="5">
        <v>5</v>
      </c>
      <c r="X41" s="5">
        <v>4</v>
      </c>
      <c r="Y41" s="5">
        <v>9</v>
      </c>
      <c r="Z41" s="5">
        <v>5</v>
      </c>
      <c r="AA41" s="5">
        <v>6</v>
      </c>
      <c r="AB41" s="5">
        <v>7</v>
      </c>
      <c r="AC41" s="5">
        <v>7</v>
      </c>
      <c r="AD41" s="5">
        <v>8</v>
      </c>
      <c r="AE41" s="5" t="s">
        <v>18</v>
      </c>
      <c r="AF41" s="5">
        <v>4</v>
      </c>
      <c r="AG41" s="101">
        <v>11</v>
      </c>
      <c r="AH41" s="214">
        <f>SUM(D41:AG46)</f>
        <v>307</v>
      </c>
      <c r="AK41" s="24"/>
      <c r="BX41" s="8"/>
      <c r="BY41" s="8"/>
      <c r="BZ41" s="8"/>
      <c r="CA41" s="8"/>
      <c r="CB41" s="8"/>
      <c r="CC41" s="8"/>
      <c r="CD41" s="8"/>
      <c r="CE41" s="8"/>
      <c r="CF41" s="8"/>
      <c r="CG41" s="8"/>
      <c r="CH41" s="8"/>
    </row>
    <row r="42" spans="1:86"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t="s">
        <v>18</v>
      </c>
      <c r="P42" s="77" t="s">
        <v>18</v>
      </c>
      <c r="Q42" s="77" t="s">
        <v>18</v>
      </c>
      <c r="R42" s="77" t="s">
        <v>18</v>
      </c>
      <c r="S42" s="77" t="s">
        <v>18</v>
      </c>
      <c r="T42" s="77" t="s">
        <v>18</v>
      </c>
      <c r="U42" s="77" t="s">
        <v>18</v>
      </c>
      <c r="V42" s="77" t="s">
        <v>18</v>
      </c>
      <c r="W42" s="77" t="s">
        <v>18</v>
      </c>
      <c r="X42" s="77" t="s">
        <v>18</v>
      </c>
      <c r="Y42" s="77" t="s">
        <v>18</v>
      </c>
      <c r="Z42" s="77" t="s">
        <v>18</v>
      </c>
      <c r="AA42" s="77" t="s">
        <v>18</v>
      </c>
      <c r="AB42" s="77" t="s">
        <v>18</v>
      </c>
      <c r="AC42" s="77" t="s">
        <v>18</v>
      </c>
      <c r="AD42" s="77" t="s">
        <v>18</v>
      </c>
      <c r="AE42" s="77">
        <v>1</v>
      </c>
      <c r="AF42" s="77">
        <v>1</v>
      </c>
      <c r="AG42" s="105" t="s">
        <v>18</v>
      </c>
      <c r="AH42" s="214"/>
      <c r="BX42" s="8"/>
      <c r="BY42" s="8"/>
      <c r="BZ42" s="8"/>
      <c r="CA42" s="8"/>
      <c r="CB42" s="8"/>
      <c r="CC42" s="8"/>
      <c r="CD42" s="8"/>
      <c r="CE42" s="8"/>
      <c r="CF42" s="8"/>
      <c r="CG42" s="8"/>
      <c r="CH42" s="8"/>
    </row>
    <row r="43" spans="1:86" s="7" customFormat="1" ht="15" customHeight="1">
      <c r="A43" s="157" t="s">
        <v>39</v>
      </c>
      <c r="B43" s="103" t="s">
        <v>14</v>
      </c>
      <c r="C43" s="75"/>
      <c r="D43" s="104" t="s">
        <v>18</v>
      </c>
      <c r="E43" s="77" t="s">
        <v>18</v>
      </c>
      <c r="F43" s="77" t="s">
        <v>18</v>
      </c>
      <c r="G43" s="77">
        <v>1</v>
      </c>
      <c r="H43" s="77" t="s">
        <v>18</v>
      </c>
      <c r="I43" s="77" t="s">
        <v>18</v>
      </c>
      <c r="J43" s="77" t="s">
        <v>18</v>
      </c>
      <c r="K43" s="77" t="s">
        <v>18</v>
      </c>
      <c r="L43" s="77" t="s">
        <v>18</v>
      </c>
      <c r="M43" s="77" t="s">
        <v>18</v>
      </c>
      <c r="N43" s="77" t="s">
        <v>18</v>
      </c>
      <c r="O43" s="77" t="s">
        <v>18</v>
      </c>
      <c r="P43" s="77" t="s">
        <v>18</v>
      </c>
      <c r="Q43" s="77" t="s">
        <v>18</v>
      </c>
      <c r="R43" s="77" t="s">
        <v>18</v>
      </c>
      <c r="S43" s="77" t="s">
        <v>18</v>
      </c>
      <c r="T43" s="77" t="s">
        <v>18</v>
      </c>
      <c r="U43" s="77">
        <v>1</v>
      </c>
      <c r="V43" s="77" t="s">
        <v>18</v>
      </c>
      <c r="W43" s="77" t="s">
        <v>18</v>
      </c>
      <c r="X43" s="77">
        <v>1</v>
      </c>
      <c r="Y43" s="77" t="s">
        <v>18</v>
      </c>
      <c r="Z43" s="77" t="s">
        <v>18</v>
      </c>
      <c r="AA43" s="77">
        <v>1</v>
      </c>
      <c r="AB43" s="77" t="s">
        <v>18</v>
      </c>
      <c r="AC43" s="77" t="s">
        <v>18</v>
      </c>
      <c r="AD43" s="77">
        <v>1</v>
      </c>
      <c r="AE43" s="77" t="s">
        <v>18</v>
      </c>
      <c r="AF43" s="77" t="s">
        <v>18</v>
      </c>
      <c r="AG43" s="120">
        <v>1</v>
      </c>
      <c r="AH43" s="214"/>
      <c r="BX43" s="8"/>
      <c r="BY43" s="8"/>
      <c r="BZ43" s="8"/>
      <c r="CA43" s="8"/>
      <c r="CB43" s="8"/>
      <c r="CC43" s="8"/>
      <c r="CD43" s="8"/>
      <c r="CE43" s="8"/>
      <c r="CF43" s="8"/>
      <c r="CG43" s="8"/>
      <c r="CH43" s="8"/>
    </row>
    <row r="44" spans="1:86" s="7" customFormat="1" ht="15" customHeight="1">
      <c r="A44" s="157" t="s">
        <v>40</v>
      </c>
      <c r="B44" s="103" t="s">
        <v>17</v>
      </c>
      <c r="C44" s="75"/>
      <c r="D44" s="104">
        <v>1</v>
      </c>
      <c r="E44" s="77">
        <v>1</v>
      </c>
      <c r="F44" s="77">
        <v>1</v>
      </c>
      <c r="G44" s="77">
        <v>3</v>
      </c>
      <c r="H44" s="77">
        <v>2</v>
      </c>
      <c r="I44" s="77">
        <v>1</v>
      </c>
      <c r="J44" s="77">
        <v>5</v>
      </c>
      <c r="K44" s="77">
        <v>1</v>
      </c>
      <c r="L44" s="77" t="s">
        <v>18</v>
      </c>
      <c r="M44" s="77">
        <v>1</v>
      </c>
      <c r="N44" s="77" t="s">
        <v>18</v>
      </c>
      <c r="O44" s="77" t="s">
        <v>18</v>
      </c>
      <c r="P44" s="77">
        <v>1</v>
      </c>
      <c r="Q44" s="77">
        <v>1</v>
      </c>
      <c r="R44" s="77" t="s">
        <v>18</v>
      </c>
      <c r="S44" s="77">
        <v>3</v>
      </c>
      <c r="T44" s="77" t="s">
        <v>18</v>
      </c>
      <c r="U44" s="77">
        <v>2</v>
      </c>
      <c r="V44" s="77">
        <v>5</v>
      </c>
      <c r="W44" s="77" t="s">
        <v>18</v>
      </c>
      <c r="X44" s="77" t="s">
        <v>18</v>
      </c>
      <c r="Y44" s="77" t="s">
        <v>18</v>
      </c>
      <c r="Z44" s="104">
        <v>2</v>
      </c>
      <c r="AA44" s="77">
        <v>1</v>
      </c>
      <c r="AB44" s="77" t="s">
        <v>18</v>
      </c>
      <c r="AC44" s="104">
        <v>1</v>
      </c>
      <c r="AD44" s="104">
        <v>1</v>
      </c>
      <c r="AE44" s="77">
        <v>2</v>
      </c>
      <c r="AF44" s="77" t="s">
        <v>18</v>
      </c>
      <c r="AG44" s="105" t="s">
        <v>18</v>
      </c>
      <c r="AH44" s="214"/>
      <c r="BX44" s="8"/>
      <c r="BY44" s="8"/>
      <c r="BZ44" s="8"/>
      <c r="CA44" s="8"/>
      <c r="CB44" s="8"/>
      <c r="CC44" s="8"/>
      <c r="CD44" s="8"/>
      <c r="CE44" s="8"/>
      <c r="CF44" s="8"/>
      <c r="CG44" s="8"/>
      <c r="CH44" s="8"/>
    </row>
    <row r="45" spans="1:86" s="7" customFormat="1" ht="15" customHeight="1">
      <c r="A45" s="157"/>
      <c r="B45" s="103" t="s">
        <v>19</v>
      </c>
      <c r="C45" s="75"/>
      <c r="D45" s="104">
        <v>3</v>
      </c>
      <c r="E45" s="77">
        <v>3</v>
      </c>
      <c r="F45" s="77">
        <v>3</v>
      </c>
      <c r="G45" s="77" t="s">
        <v>18</v>
      </c>
      <c r="H45" s="77">
        <v>2</v>
      </c>
      <c r="I45" s="104">
        <v>1</v>
      </c>
      <c r="J45" s="104">
        <v>2</v>
      </c>
      <c r="K45" s="77">
        <v>4</v>
      </c>
      <c r="L45" s="77">
        <v>3</v>
      </c>
      <c r="M45" s="77">
        <v>1</v>
      </c>
      <c r="N45" s="77">
        <v>6</v>
      </c>
      <c r="O45" s="77">
        <v>2</v>
      </c>
      <c r="P45" s="77">
        <v>1</v>
      </c>
      <c r="Q45" s="77">
        <v>4</v>
      </c>
      <c r="R45" s="77">
        <v>1</v>
      </c>
      <c r="S45" s="77">
        <v>6</v>
      </c>
      <c r="T45" s="77">
        <v>8</v>
      </c>
      <c r="U45" s="104">
        <v>3</v>
      </c>
      <c r="V45" s="104">
        <v>2</v>
      </c>
      <c r="W45" s="77" t="s">
        <v>18</v>
      </c>
      <c r="X45" s="77">
        <v>4</v>
      </c>
      <c r="Y45" s="77" t="s">
        <v>18</v>
      </c>
      <c r="Z45" s="77">
        <v>1</v>
      </c>
      <c r="AA45" s="77">
        <v>1</v>
      </c>
      <c r="AB45" s="104">
        <v>1</v>
      </c>
      <c r="AC45" s="104">
        <v>4</v>
      </c>
      <c r="AD45" s="104" t="s">
        <v>18</v>
      </c>
      <c r="AE45" s="77">
        <v>1</v>
      </c>
      <c r="AF45" s="77">
        <v>4</v>
      </c>
      <c r="AG45" s="105">
        <v>6</v>
      </c>
      <c r="AH45" s="214"/>
      <c r="BX45" s="8"/>
      <c r="BY45" s="8"/>
      <c r="BZ45" s="8"/>
      <c r="CA45" s="8"/>
      <c r="CB45" s="8"/>
      <c r="CC45" s="8"/>
      <c r="CD45" s="8"/>
      <c r="CE45" s="8"/>
      <c r="CF45" s="8"/>
      <c r="CG45" s="8"/>
      <c r="CH45" s="8"/>
    </row>
    <row r="46" spans="1:86" s="7" customFormat="1" ht="15" customHeight="1">
      <c r="A46" s="157"/>
      <c r="B46" s="117" t="s">
        <v>22</v>
      </c>
      <c r="C46" s="81"/>
      <c r="D46" s="118" t="s">
        <v>18</v>
      </c>
      <c r="E46" s="77" t="s">
        <v>18</v>
      </c>
      <c r="F46" s="77" t="s">
        <v>18</v>
      </c>
      <c r="G46" s="77">
        <v>1</v>
      </c>
      <c r="H46" s="77" t="s">
        <v>18</v>
      </c>
      <c r="I46" s="77" t="s">
        <v>18</v>
      </c>
      <c r="J46" s="77" t="s">
        <v>18</v>
      </c>
      <c r="K46" s="77" t="s">
        <v>18</v>
      </c>
      <c r="L46" s="77" t="s">
        <v>18</v>
      </c>
      <c r="M46" s="77" t="s">
        <v>18</v>
      </c>
      <c r="N46" s="77" t="s">
        <v>18</v>
      </c>
      <c r="O46" s="77">
        <v>1</v>
      </c>
      <c r="P46" s="77" t="s">
        <v>18</v>
      </c>
      <c r="Q46" s="77" t="s">
        <v>18</v>
      </c>
      <c r="R46" s="104">
        <v>1</v>
      </c>
      <c r="S46" s="77">
        <v>2</v>
      </c>
      <c r="T46" s="77" t="s">
        <v>18</v>
      </c>
      <c r="U46" s="77" t="s">
        <v>18</v>
      </c>
      <c r="V46" s="77">
        <v>1</v>
      </c>
      <c r="W46" s="104" t="s">
        <v>18</v>
      </c>
      <c r="X46" s="77" t="s">
        <v>18</v>
      </c>
      <c r="Y46" s="104" t="s">
        <v>18</v>
      </c>
      <c r="Z46" s="104" t="s">
        <v>18</v>
      </c>
      <c r="AA46" s="77" t="s">
        <v>18</v>
      </c>
      <c r="AB46" s="77" t="s">
        <v>18</v>
      </c>
      <c r="AC46" s="77" t="s">
        <v>18</v>
      </c>
      <c r="AD46" s="77" t="s">
        <v>18</v>
      </c>
      <c r="AE46" s="104" t="s">
        <v>18</v>
      </c>
      <c r="AF46" s="77" t="s">
        <v>18</v>
      </c>
      <c r="AG46" s="120" t="s">
        <v>18</v>
      </c>
      <c r="AH46" s="214"/>
      <c r="BX46" s="8"/>
      <c r="BY46" s="8"/>
      <c r="BZ46" s="8"/>
      <c r="CA46" s="8"/>
      <c r="CB46" s="8"/>
      <c r="CC46" s="8"/>
      <c r="CD46" s="8"/>
      <c r="CE46" s="8"/>
      <c r="CF46" s="8"/>
      <c r="CG46" s="8"/>
      <c r="CH46" s="8"/>
    </row>
    <row r="47" spans="1:86" s="7" customFormat="1" ht="15" customHeight="1">
      <c r="A47" s="175" t="s">
        <v>32</v>
      </c>
      <c r="B47" s="176" t="s">
        <v>41</v>
      </c>
      <c r="C47" s="100" t="s">
        <v>14</v>
      </c>
      <c r="D47" s="160" t="s">
        <v>18</v>
      </c>
      <c r="E47" s="5" t="s">
        <v>18</v>
      </c>
      <c r="F47" s="5">
        <v>1</v>
      </c>
      <c r="G47" s="5" t="s">
        <v>18</v>
      </c>
      <c r="H47" s="5" t="s">
        <v>18</v>
      </c>
      <c r="I47" s="5" t="s">
        <v>18</v>
      </c>
      <c r="J47" s="5" t="s">
        <v>18</v>
      </c>
      <c r="K47" s="5" t="s">
        <v>18</v>
      </c>
      <c r="L47" s="5" t="s">
        <v>18</v>
      </c>
      <c r="M47" s="5" t="s">
        <v>18</v>
      </c>
      <c r="N47" s="5" t="s">
        <v>18</v>
      </c>
      <c r="O47" s="5" t="s">
        <v>18</v>
      </c>
      <c r="P47" s="5">
        <v>1</v>
      </c>
      <c r="Q47" s="5">
        <v>1</v>
      </c>
      <c r="R47" s="5" t="s">
        <v>18</v>
      </c>
      <c r="S47" s="5" t="s">
        <v>18</v>
      </c>
      <c r="T47" s="5" t="s">
        <v>18</v>
      </c>
      <c r="U47" s="5" t="s">
        <v>18</v>
      </c>
      <c r="V47" s="5" t="s">
        <v>18</v>
      </c>
      <c r="W47" s="5" t="s">
        <v>18</v>
      </c>
      <c r="X47" s="5" t="s">
        <v>18</v>
      </c>
      <c r="Y47" s="5" t="s">
        <v>18</v>
      </c>
      <c r="Z47" s="5">
        <v>1</v>
      </c>
      <c r="AA47" s="5" t="s">
        <v>18</v>
      </c>
      <c r="AB47" s="5" t="s">
        <v>18</v>
      </c>
      <c r="AC47" s="5">
        <v>1</v>
      </c>
      <c r="AD47" s="5" t="s">
        <v>18</v>
      </c>
      <c r="AE47" s="5" t="s">
        <v>18</v>
      </c>
      <c r="AF47" s="5" t="s">
        <v>18</v>
      </c>
      <c r="AG47" s="101" t="s">
        <v>18</v>
      </c>
      <c r="AH47" s="216">
        <f>SUM(D47:AG50)</f>
        <v>14</v>
      </c>
      <c r="BX47" s="8"/>
      <c r="BY47" s="8"/>
      <c r="BZ47" s="8"/>
      <c r="CA47" s="8"/>
      <c r="CB47" s="8"/>
      <c r="CC47" s="8"/>
      <c r="CD47" s="8"/>
      <c r="CE47" s="8"/>
      <c r="CF47" s="8"/>
      <c r="CG47" s="8"/>
      <c r="CH47" s="8"/>
    </row>
    <row r="48" spans="1:86" s="7" customFormat="1" ht="15" customHeight="1">
      <c r="A48" s="177" t="s">
        <v>43</v>
      </c>
      <c r="B48" s="178"/>
      <c r="C48" s="124" t="s">
        <v>19</v>
      </c>
      <c r="D48" s="179" t="s">
        <v>18</v>
      </c>
      <c r="E48" s="77" t="s">
        <v>18</v>
      </c>
      <c r="F48" s="77" t="s">
        <v>18</v>
      </c>
      <c r="G48" s="77" t="s">
        <v>18</v>
      </c>
      <c r="H48" s="77" t="s">
        <v>18</v>
      </c>
      <c r="I48" s="77" t="s">
        <v>18</v>
      </c>
      <c r="J48" s="126" t="s">
        <v>18</v>
      </c>
      <c r="K48" s="126" t="s">
        <v>18</v>
      </c>
      <c r="L48" s="126" t="s">
        <v>18</v>
      </c>
      <c r="M48" s="126" t="s">
        <v>18</v>
      </c>
      <c r="N48" s="77">
        <v>1</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t="s">
        <v>18</v>
      </c>
      <c r="AF48" s="126" t="s">
        <v>18</v>
      </c>
      <c r="AG48" s="180" t="s">
        <v>18</v>
      </c>
      <c r="AH48" s="216"/>
      <c r="BX48" s="8"/>
      <c r="BY48" s="8"/>
      <c r="BZ48" s="8"/>
      <c r="CA48" s="8"/>
      <c r="CB48" s="8"/>
      <c r="CC48" s="8"/>
      <c r="CD48" s="8"/>
      <c r="CE48" s="8"/>
      <c r="CF48" s="8"/>
      <c r="CG48" s="8"/>
      <c r="CH48" s="8"/>
    </row>
    <row r="49" spans="1:86" s="7" customFormat="1" ht="15" customHeight="1">
      <c r="A49" s="177"/>
      <c r="B49" s="181"/>
      <c r="C49" s="62" t="s">
        <v>22</v>
      </c>
      <c r="D49" s="63" t="s">
        <v>18</v>
      </c>
      <c r="E49" s="27" t="s">
        <v>18</v>
      </c>
      <c r="F49" s="27" t="s">
        <v>18</v>
      </c>
      <c r="G49" s="27" t="s">
        <v>18</v>
      </c>
      <c r="H49" s="27" t="s">
        <v>18</v>
      </c>
      <c r="I49" s="118" t="s">
        <v>18</v>
      </c>
      <c r="J49" s="27" t="s">
        <v>18</v>
      </c>
      <c r="K49" s="118">
        <v>1</v>
      </c>
      <c r="L49" s="27" t="s">
        <v>18</v>
      </c>
      <c r="M49" s="118" t="s">
        <v>18</v>
      </c>
      <c r="N49" s="27" t="s">
        <v>18</v>
      </c>
      <c r="O49" s="118" t="s">
        <v>18</v>
      </c>
      <c r="P49" s="27" t="s">
        <v>18</v>
      </c>
      <c r="Q49" s="118" t="s">
        <v>18</v>
      </c>
      <c r="R49" s="27" t="s">
        <v>18</v>
      </c>
      <c r="S49" s="27" t="s">
        <v>18</v>
      </c>
      <c r="T49" s="118" t="s">
        <v>18</v>
      </c>
      <c r="U49" s="118" t="s">
        <v>18</v>
      </c>
      <c r="V49" s="118">
        <v>1</v>
      </c>
      <c r="W49" s="118" t="s">
        <v>18</v>
      </c>
      <c r="X49" s="118" t="s">
        <v>18</v>
      </c>
      <c r="Y49" s="118" t="s">
        <v>18</v>
      </c>
      <c r="Z49" s="118" t="s">
        <v>18</v>
      </c>
      <c r="AA49" s="118" t="s">
        <v>18</v>
      </c>
      <c r="AB49" s="118">
        <v>1</v>
      </c>
      <c r="AC49" s="118" t="s">
        <v>18</v>
      </c>
      <c r="AD49" s="118" t="s">
        <v>18</v>
      </c>
      <c r="AE49" s="27" t="s">
        <v>18</v>
      </c>
      <c r="AF49" s="27" t="s">
        <v>18</v>
      </c>
      <c r="AG49" s="182" t="s">
        <v>18</v>
      </c>
      <c r="AH49" s="216"/>
      <c r="BX49" s="8"/>
      <c r="BY49" s="8"/>
      <c r="BZ49" s="8"/>
      <c r="CA49" s="8"/>
      <c r="CB49" s="8"/>
      <c r="CC49" s="8"/>
      <c r="CD49" s="8"/>
      <c r="CE49" s="8"/>
      <c r="CF49" s="8"/>
      <c r="CG49" s="8"/>
      <c r="CH49" s="8"/>
    </row>
    <row r="50" spans="1:86" s="7" customFormat="1" ht="15" customHeight="1">
      <c r="A50" s="183"/>
      <c r="B50" s="137" t="s">
        <v>27</v>
      </c>
      <c r="C50" s="110"/>
      <c r="D50" s="165" t="s">
        <v>18</v>
      </c>
      <c r="E50" s="111">
        <v>2</v>
      </c>
      <c r="F50" s="111" t="s">
        <v>18</v>
      </c>
      <c r="G50" s="111" t="s">
        <v>18</v>
      </c>
      <c r="H50" s="111" t="s">
        <v>18</v>
      </c>
      <c r="I50" s="111" t="s">
        <v>18</v>
      </c>
      <c r="J50" s="111" t="s">
        <v>18</v>
      </c>
      <c r="K50" s="111">
        <v>1</v>
      </c>
      <c r="L50" s="111" t="s">
        <v>18</v>
      </c>
      <c r="M50" s="111">
        <v>1</v>
      </c>
      <c r="N50" s="111" t="s">
        <v>18</v>
      </c>
      <c r="O50" s="111" t="s">
        <v>18</v>
      </c>
      <c r="P50" s="111" t="s">
        <v>18</v>
      </c>
      <c r="Q50" s="111" t="s">
        <v>18</v>
      </c>
      <c r="R50" s="111" t="s">
        <v>18</v>
      </c>
      <c r="S50" s="111" t="s">
        <v>18</v>
      </c>
      <c r="T50" s="111" t="s">
        <v>18</v>
      </c>
      <c r="U50" s="111" t="s">
        <v>18</v>
      </c>
      <c r="V50" s="111" t="s">
        <v>18</v>
      </c>
      <c r="W50" s="111" t="s">
        <v>18</v>
      </c>
      <c r="X50" s="111" t="s">
        <v>18</v>
      </c>
      <c r="Y50" s="111" t="s">
        <v>18</v>
      </c>
      <c r="Z50" s="111">
        <v>1</v>
      </c>
      <c r="AA50" s="112" t="s">
        <v>18</v>
      </c>
      <c r="AB50" s="111" t="s">
        <v>18</v>
      </c>
      <c r="AC50" s="111" t="s">
        <v>18</v>
      </c>
      <c r="AD50" s="111" t="s">
        <v>18</v>
      </c>
      <c r="AE50" s="11" t="s">
        <v>18</v>
      </c>
      <c r="AF50" s="11" t="s">
        <v>18</v>
      </c>
      <c r="AG50" s="113" t="s">
        <v>18</v>
      </c>
      <c r="AH50" s="216"/>
      <c r="BX50" s="8"/>
      <c r="BY50" s="8"/>
      <c r="BZ50" s="8"/>
      <c r="CA50" s="8"/>
      <c r="CB50" s="8"/>
      <c r="CC50" s="8"/>
      <c r="CD50" s="8"/>
      <c r="CE50" s="8"/>
      <c r="CF50" s="8"/>
      <c r="CG50" s="8"/>
      <c r="CH50" s="8"/>
    </row>
    <row r="51" spans="1:86"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X51" s="8"/>
      <c r="BY51" s="8"/>
      <c r="BZ51" s="8"/>
      <c r="CA51" s="8"/>
      <c r="CB51" s="8"/>
      <c r="CC51" s="8"/>
      <c r="CD51" s="8"/>
      <c r="CE51" s="8"/>
      <c r="CF51" s="8"/>
      <c r="CG51" s="8"/>
      <c r="CH51" s="8"/>
    </row>
    <row r="52" spans="1:86"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BX52" s="8"/>
      <c r="BY52" s="8"/>
      <c r="BZ52" s="8"/>
      <c r="CA52" s="8"/>
      <c r="CB52" s="8"/>
      <c r="CC52" s="8"/>
      <c r="CD52" s="8"/>
      <c r="CE52" s="8"/>
      <c r="CF52" s="8"/>
      <c r="CG52" s="8"/>
      <c r="CH52" s="8"/>
    </row>
    <row r="53" spans="1:86"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BX53" s="8"/>
      <c r="BY53" s="8"/>
      <c r="BZ53" s="8"/>
      <c r="CA53" s="8"/>
      <c r="CB53" s="8"/>
      <c r="CC53" s="8"/>
      <c r="CD53" s="8"/>
      <c r="CE53" s="8"/>
      <c r="CF53" s="8"/>
      <c r="CG53" s="8"/>
      <c r="CH53" s="8"/>
    </row>
    <row r="54" spans="1:86"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BX54" s="8"/>
      <c r="BY54" s="8"/>
      <c r="BZ54" s="8"/>
      <c r="CA54" s="8"/>
      <c r="CB54" s="8"/>
      <c r="CC54" s="8"/>
      <c r="CD54" s="8"/>
      <c r="CE54" s="8"/>
      <c r="CF54" s="8"/>
      <c r="CG54" s="8"/>
      <c r="CH54" s="8"/>
    </row>
    <row r="55" spans="1:86"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BX55" s="8"/>
      <c r="BY55" s="8"/>
      <c r="BZ55" s="8"/>
      <c r="CA55" s="8"/>
      <c r="CB55" s="8"/>
      <c r="CC55" s="8"/>
      <c r="CD55" s="8"/>
      <c r="CE55" s="8"/>
      <c r="CF55" s="8"/>
      <c r="CG55" s="8"/>
      <c r="CH55" s="8"/>
    </row>
    <row r="56" spans="1:86"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BX56" s="8"/>
      <c r="BY56" s="8"/>
      <c r="BZ56" s="8"/>
      <c r="CA56" s="8"/>
      <c r="CB56" s="8"/>
      <c r="CC56" s="8"/>
      <c r="CD56" s="8"/>
      <c r="CE56" s="8"/>
      <c r="CF56" s="8"/>
      <c r="CG56" s="8"/>
      <c r="CH56" s="8"/>
    </row>
    <row r="57" spans="1:86"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BX57" s="8"/>
      <c r="BY57" s="8"/>
      <c r="BZ57" s="8"/>
      <c r="CA57" s="8"/>
      <c r="CB57" s="8"/>
      <c r="CC57" s="8"/>
      <c r="CD57" s="8"/>
      <c r="CE57" s="8"/>
      <c r="CF57" s="8"/>
      <c r="CG57" s="8"/>
      <c r="CH57" s="8"/>
    </row>
    <row r="58" spans="1:86"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BX58" s="8"/>
      <c r="BY58" s="8"/>
      <c r="BZ58" s="8"/>
      <c r="CA58" s="8"/>
      <c r="CB58" s="8"/>
      <c r="CC58" s="8"/>
      <c r="CD58" s="8"/>
      <c r="CE58" s="8"/>
      <c r="CF58" s="8"/>
      <c r="CG58" s="8"/>
      <c r="CH58" s="8"/>
    </row>
    <row r="59" spans="1:86"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BX59" s="8"/>
      <c r="BY59" s="8"/>
      <c r="BZ59" s="8"/>
      <c r="CA59" s="8"/>
      <c r="CB59" s="8"/>
      <c r="CC59" s="8"/>
      <c r="CD59" s="8"/>
      <c r="CE59" s="8"/>
      <c r="CF59" s="8"/>
      <c r="CG59" s="8"/>
      <c r="CH59" s="8"/>
    </row>
    <row r="60" spans="1:86"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BX60" s="8"/>
      <c r="BY60" s="8"/>
      <c r="BZ60" s="8"/>
      <c r="CA60" s="8"/>
      <c r="CB60" s="8"/>
      <c r="CC60" s="8"/>
      <c r="CD60" s="8"/>
      <c r="CE60" s="8"/>
      <c r="CF60" s="8"/>
      <c r="CG60" s="8"/>
      <c r="CH60" s="8"/>
    </row>
    <row r="61" spans="1:86"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BX61" s="8"/>
      <c r="BY61" s="8"/>
      <c r="BZ61" s="8"/>
      <c r="CA61" s="8"/>
      <c r="CB61" s="8"/>
      <c r="CC61" s="8"/>
      <c r="CD61" s="8"/>
      <c r="CE61" s="8"/>
      <c r="CF61" s="8"/>
      <c r="CG61" s="8"/>
      <c r="CH61" s="8"/>
    </row>
    <row r="62" spans="1:86"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S62" s="2"/>
      <c r="AT62" s="2"/>
      <c r="BX62" s="8"/>
      <c r="BY62" s="8"/>
      <c r="BZ62" s="8"/>
      <c r="CA62" s="8"/>
      <c r="CB62" s="8"/>
      <c r="CC62" s="8"/>
      <c r="CD62" s="8"/>
      <c r="CE62" s="8"/>
      <c r="CF62" s="8"/>
      <c r="CG62" s="8"/>
      <c r="CH62" s="8"/>
    </row>
    <row r="63" spans="1:86"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S63" s="2"/>
      <c r="AT63" s="2"/>
      <c r="AU63" s="2"/>
      <c r="AV63" s="2"/>
      <c r="BX63" s="8"/>
      <c r="BY63" s="8"/>
      <c r="BZ63" s="8"/>
      <c r="CA63" s="8"/>
      <c r="CB63" s="8"/>
      <c r="CC63" s="8"/>
      <c r="CD63" s="8"/>
      <c r="CE63" s="8"/>
      <c r="CF63" s="8"/>
      <c r="CG63" s="8"/>
      <c r="CH63" s="8"/>
    </row>
    <row r="64" spans="1:86"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J64" s="2"/>
      <c r="BX64" s="8"/>
      <c r="BY64" s="8"/>
      <c r="BZ64" s="8"/>
      <c r="CA64" s="8"/>
      <c r="CB64" s="8"/>
      <c r="CC64" s="8"/>
      <c r="CD64" s="8"/>
      <c r="CE64" s="8"/>
      <c r="CF64" s="8"/>
      <c r="CG64" s="8"/>
      <c r="CH64" s="8"/>
    </row>
    <row r="65" spans="1:86" s="7" customFormat="1" ht="15" customHeight="1">
      <c r="A65" s="7" t="s">
        <v>66</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J65" s="2"/>
      <c r="BX65" s="8"/>
      <c r="BY65" s="8"/>
      <c r="BZ65" s="8"/>
      <c r="CA65" s="8"/>
      <c r="CB65" s="8"/>
      <c r="CC65" s="8"/>
      <c r="CD65" s="8"/>
      <c r="CE65" s="8"/>
      <c r="CF65" s="8"/>
      <c r="CG65" s="8"/>
      <c r="CH65" s="8"/>
    </row>
    <row r="66" spans="1:86"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J66" s="2"/>
      <c r="BX66" s="8"/>
      <c r="BY66" s="8"/>
      <c r="BZ66" s="8"/>
      <c r="CA66" s="8"/>
      <c r="CB66" s="8"/>
      <c r="CC66" s="8"/>
      <c r="CD66" s="8"/>
      <c r="CE66" s="8"/>
      <c r="CF66" s="8"/>
      <c r="CG66" s="8"/>
      <c r="CH66" s="8"/>
    </row>
    <row r="67" spans="1:86"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J67" s="2"/>
      <c r="AS67" s="2"/>
      <c r="AT67" s="2"/>
      <c r="AU67" s="2"/>
      <c r="AV67" s="2"/>
      <c r="AW67" s="2"/>
      <c r="AX67" s="2"/>
      <c r="BX67" s="8"/>
      <c r="BY67" s="8"/>
      <c r="BZ67" s="8"/>
      <c r="CA67" s="8"/>
      <c r="CB67" s="8"/>
      <c r="CC67" s="8"/>
      <c r="CD67" s="8"/>
      <c r="CE67" s="8"/>
      <c r="CF67" s="8"/>
      <c r="CG67" s="8"/>
      <c r="CH67" s="8"/>
    </row>
    <row r="68" spans="1:86"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J68" s="2"/>
      <c r="AS68" s="2"/>
      <c r="AT68" s="2"/>
      <c r="AU68" s="2"/>
      <c r="AV68" s="2"/>
      <c r="AW68" s="2"/>
      <c r="AX68" s="2"/>
      <c r="BX68" s="8"/>
      <c r="BY68" s="8"/>
      <c r="BZ68" s="8"/>
      <c r="CA68" s="8"/>
      <c r="CB68" s="8"/>
      <c r="CC68" s="8"/>
      <c r="CD68" s="8"/>
      <c r="CE68" s="8"/>
      <c r="CF68" s="8"/>
      <c r="CG68" s="8"/>
      <c r="CH68" s="8"/>
    </row>
    <row r="69" spans="1:86"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J69" s="2"/>
      <c r="AS69" s="2"/>
      <c r="AT69" s="2"/>
      <c r="AU69" s="2"/>
      <c r="AV69" s="2"/>
      <c r="AW69" s="2"/>
      <c r="AX69" s="2"/>
      <c r="BX69" s="8"/>
      <c r="BY69" s="8"/>
      <c r="BZ69" s="8"/>
      <c r="CA69" s="8"/>
      <c r="CB69" s="8"/>
      <c r="CC69" s="8"/>
      <c r="CD69" s="8"/>
      <c r="CE69" s="8"/>
      <c r="CF69" s="8"/>
      <c r="CG69" s="8"/>
      <c r="CH69" s="8"/>
    </row>
    <row r="70" spans="1:86"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J70" s="1"/>
      <c r="AS70" s="2"/>
      <c r="AT70" s="2"/>
      <c r="AU70" s="2"/>
      <c r="AV70" s="2"/>
      <c r="AW70" s="2"/>
      <c r="AX70" s="2"/>
      <c r="BX70" s="8"/>
      <c r="BY70" s="8"/>
      <c r="BZ70" s="8"/>
      <c r="CA70" s="8"/>
      <c r="CB70" s="8"/>
      <c r="CC70" s="8"/>
      <c r="CD70" s="8"/>
      <c r="CE70" s="8"/>
      <c r="CF70" s="8"/>
      <c r="CG70" s="8"/>
      <c r="CH70" s="8"/>
    </row>
    <row r="71" spans="1:86"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J71" s="2"/>
      <c r="AS71" s="2"/>
      <c r="AT71" s="2"/>
      <c r="AU71" s="2"/>
      <c r="AV71" s="2"/>
      <c r="AW71" s="2"/>
      <c r="AX71" s="2"/>
      <c r="BX71" s="8"/>
      <c r="BY71" s="8"/>
      <c r="BZ71" s="8"/>
      <c r="CA71" s="8"/>
      <c r="CB71" s="8"/>
      <c r="CC71" s="8"/>
      <c r="CD71" s="8"/>
      <c r="CE71" s="8"/>
      <c r="CF71" s="8"/>
      <c r="CG71" s="8"/>
      <c r="CH71" s="8"/>
    </row>
    <row r="72" spans="1:86"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J72" s="2"/>
      <c r="AS72" s="2"/>
      <c r="AT72" s="2"/>
      <c r="AU72" s="2"/>
      <c r="AV72" s="2"/>
      <c r="AW72" s="2"/>
      <c r="AX72" s="2"/>
      <c r="BX72" s="8"/>
      <c r="BY72" s="8"/>
      <c r="BZ72" s="8"/>
      <c r="CA72" s="8"/>
      <c r="CB72" s="8"/>
      <c r="CC72" s="8"/>
      <c r="CD72" s="8"/>
      <c r="CE72" s="8"/>
      <c r="CF72" s="8"/>
      <c r="CG72" s="8"/>
      <c r="CH72" s="8"/>
    </row>
    <row r="73" spans="1:86"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J73" s="1"/>
      <c r="AS73" s="2"/>
      <c r="AT73" s="2"/>
      <c r="AU73" s="2"/>
      <c r="AV73" s="2"/>
      <c r="AW73" s="2"/>
      <c r="AX73" s="2"/>
      <c r="BX73" s="8"/>
      <c r="BY73" s="8"/>
      <c r="BZ73" s="8"/>
      <c r="CA73" s="8"/>
      <c r="CB73" s="8"/>
      <c r="CC73" s="8"/>
      <c r="CD73" s="8"/>
      <c r="CE73" s="8"/>
      <c r="CF73" s="8"/>
      <c r="CG73" s="8"/>
      <c r="CH73" s="8"/>
    </row>
    <row r="74" spans="1:86"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J74" s="2"/>
      <c r="AS74" s="2"/>
      <c r="AT74" s="2"/>
      <c r="AU74" s="2"/>
      <c r="AV74" s="2"/>
      <c r="AW74" s="2"/>
      <c r="AX74" s="2"/>
      <c r="BX74" s="8"/>
      <c r="BY74" s="8"/>
      <c r="BZ74" s="8"/>
      <c r="CA74" s="8"/>
      <c r="CB74" s="8"/>
      <c r="CC74" s="8"/>
      <c r="CD74" s="8"/>
      <c r="CE74" s="8"/>
      <c r="CF74" s="8"/>
      <c r="CG74" s="8"/>
      <c r="CH74" s="8"/>
    </row>
    <row r="75" spans="1:86"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J75" s="2"/>
      <c r="AS75" s="2"/>
      <c r="AT75" s="2"/>
      <c r="AU75" s="2"/>
      <c r="AV75" s="2"/>
      <c r="AW75" s="2"/>
      <c r="AX75" s="2"/>
      <c r="BX75" s="8"/>
      <c r="BY75" s="8"/>
      <c r="BZ75" s="8"/>
      <c r="CA75" s="8"/>
      <c r="CB75" s="8"/>
      <c r="CC75" s="8"/>
      <c r="CD75" s="8"/>
      <c r="CE75" s="8"/>
      <c r="CF75" s="8"/>
      <c r="CG75" s="8"/>
      <c r="CH75" s="8"/>
    </row>
    <row r="76" spans="1:86"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J76" s="2"/>
      <c r="AS76" s="2"/>
      <c r="AT76" s="2"/>
      <c r="AU76" s="2"/>
      <c r="AV76" s="2"/>
      <c r="AW76" s="2"/>
      <c r="AX76" s="2"/>
      <c r="BX76" s="8"/>
      <c r="BY76" s="8"/>
      <c r="BZ76" s="8"/>
      <c r="CA76" s="8"/>
      <c r="CB76" s="8"/>
      <c r="CC76" s="8"/>
      <c r="CD76" s="8"/>
      <c r="CE76" s="8"/>
      <c r="CF76" s="8"/>
      <c r="CG76" s="8"/>
      <c r="CH76" s="8"/>
    </row>
    <row r="79" spans="40:42" ht="15" customHeight="1">
      <c r="AN79" s="7"/>
      <c r="AO79" s="7"/>
      <c r="AP79" s="7"/>
    </row>
    <row r="65530" ht="12.75" customHeight="1"/>
    <row r="65531"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C22">
      <selection activeCell="AN32" sqref="AN32"/>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3.42187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69" width="4.28125" style="2" customWidth="1"/>
    <col min="70" max="70" width="4.140625" style="2" customWidth="1"/>
    <col min="71"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67</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5" t="s">
        <v>2</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0">
        <v>30</v>
      </c>
      <c r="AH2" s="11">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8"/>
      <c r="BY3" s="8"/>
      <c r="BZ3" s="8"/>
      <c r="CA3" s="8"/>
      <c r="CB3" s="8"/>
      <c r="CC3" s="8"/>
      <c r="CD3" s="8"/>
      <c r="CE3" s="8"/>
      <c r="CF3" s="8"/>
      <c r="CG3" s="8"/>
      <c r="CH3" s="8"/>
      <c r="CI3" s="8"/>
    </row>
    <row r="4" spans="1:87" s="7" customFormat="1" ht="15" customHeight="1">
      <c r="A4" s="36" t="s">
        <v>9</v>
      </c>
      <c r="B4" s="37" t="s">
        <v>10</v>
      </c>
      <c r="C4" s="38" t="s">
        <v>11</v>
      </c>
      <c r="D4" s="22">
        <v>40</v>
      </c>
      <c r="E4" s="5">
        <v>40</v>
      </c>
      <c r="F4" s="5">
        <v>40</v>
      </c>
      <c r="G4" s="5">
        <v>40</v>
      </c>
      <c r="H4" s="5">
        <v>40</v>
      </c>
      <c r="I4" s="5">
        <v>40</v>
      </c>
      <c r="J4" s="5">
        <v>40</v>
      </c>
      <c r="K4" s="5">
        <v>40</v>
      </c>
      <c r="L4" s="5">
        <v>40</v>
      </c>
      <c r="M4" s="5">
        <v>40</v>
      </c>
      <c r="N4" s="5">
        <v>40</v>
      </c>
      <c r="O4" s="5">
        <v>40</v>
      </c>
      <c r="P4" s="5">
        <v>40</v>
      </c>
      <c r="Q4" s="5">
        <v>40</v>
      </c>
      <c r="R4" s="5">
        <v>40</v>
      </c>
      <c r="S4" s="5">
        <v>40</v>
      </c>
      <c r="T4" s="5">
        <v>40</v>
      </c>
      <c r="U4" s="5">
        <v>40</v>
      </c>
      <c r="V4" s="5">
        <v>40</v>
      </c>
      <c r="W4" s="5">
        <v>40</v>
      </c>
      <c r="X4" s="5">
        <v>40</v>
      </c>
      <c r="Y4" s="5">
        <v>40</v>
      </c>
      <c r="Z4" s="5">
        <v>40</v>
      </c>
      <c r="AA4" s="5">
        <v>40</v>
      </c>
      <c r="AB4" s="5">
        <v>40</v>
      </c>
      <c r="AC4" s="5">
        <v>40</v>
      </c>
      <c r="AD4" s="5">
        <v>40</v>
      </c>
      <c r="AE4" s="5">
        <v>40</v>
      </c>
      <c r="AF4" s="5">
        <v>40</v>
      </c>
      <c r="AG4" s="101">
        <v>40</v>
      </c>
      <c r="AH4" s="101">
        <v>40</v>
      </c>
      <c r="AI4" s="23">
        <f aca="true" t="shared" si="0" ref="AI4:AI11">SUM(D4:AH4)</f>
        <v>1240</v>
      </c>
      <c r="AK4" s="24"/>
      <c r="AL4" s="24"/>
      <c r="AM4" s="24"/>
      <c r="AN4" s="24"/>
      <c r="BU4" s="8"/>
      <c r="BV4" s="8"/>
      <c r="BW4" s="8"/>
      <c r="BX4" s="8"/>
      <c r="BY4" s="8"/>
      <c r="BZ4" s="8"/>
      <c r="CA4" s="8"/>
      <c r="CB4" s="8"/>
      <c r="CC4" s="8"/>
      <c r="CD4" s="8"/>
      <c r="CE4" s="8"/>
      <c r="CF4" s="8"/>
      <c r="CG4" s="8"/>
      <c r="CH4" s="8"/>
      <c r="CI4" s="8"/>
    </row>
    <row r="5" spans="1:87" s="7" customFormat="1" ht="15" customHeight="1">
      <c r="A5" s="19"/>
      <c r="B5" s="25"/>
      <c r="C5" s="26" t="s">
        <v>12</v>
      </c>
      <c r="D5" s="27">
        <v>37</v>
      </c>
      <c r="E5" s="28">
        <v>37</v>
      </c>
      <c r="F5" s="28">
        <v>37</v>
      </c>
      <c r="G5" s="28">
        <v>39</v>
      </c>
      <c r="H5" s="28">
        <v>35</v>
      </c>
      <c r="I5" s="28">
        <v>38</v>
      </c>
      <c r="J5" s="28">
        <v>41</v>
      </c>
      <c r="K5" s="28">
        <f>24+10+7</f>
        <v>41</v>
      </c>
      <c r="L5" s="28">
        <f>5+8+23</f>
        <v>36</v>
      </c>
      <c r="M5" s="28">
        <f>6+10+23</f>
        <v>39</v>
      </c>
      <c r="N5" s="28">
        <f>6+10+22</f>
        <v>38</v>
      </c>
      <c r="O5" s="28">
        <v>36</v>
      </c>
      <c r="P5" s="28">
        <v>37</v>
      </c>
      <c r="Q5" s="28">
        <v>39</v>
      </c>
      <c r="R5" s="28">
        <f>24+7+9</f>
        <v>40</v>
      </c>
      <c r="S5" s="28">
        <v>37</v>
      </c>
      <c r="T5" s="28">
        <v>37</v>
      </c>
      <c r="U5" s="28">
        <v>37</v>
      </c>
      <c r="V5" s="28">
        <v>35</v>
      </c>
      <c r="W5" s="28">
        <v>34</v>
      </c>
      <c r="X5" s="28">
        <v>34</v>
      </c>
      <c r="Y5" s="28">
        <v>29</v>
      </c>
      <c r="Z5" s="28">
        <v>29</v>
      </c>
      <c r="AA5" s="28">
        <v>33</v>
      </c>
      <c r="AB5" s="28">
        <v>32</v>
      </c>
      <c r="AC5" s="28">
        <v>32</v>
      </c>
      <c r="AD5" s="28">
        <v>32</v>
      </c>
      <c r="AE5" s="28">
        <v>33</v>
      </c>
      <c r="AF5" s="28">
        <v>37</v>
      </c>
      <c r="AG5" s="28">
        <v>35</v>
      </c>
      <c r="AH5" s="28">
        <v>36</v>
      </c>
      <c r="AI5" s="29">
        <f t="shared" si="0"/>
        <v>1112</v>
      </c>
      <c r="AK5" s="24"/>
      <c r="AL5" s="24"/>
      <c r="AM5" s="24"/>
      <c r="AN5" s="24"/>
      <c r="BU5" s="8"/>
      <c r="BV5" s="8"/>
      <c r="BW5" s="8"/>
      <c r="BX5" s="8"/>
      <c r="BY5" s="8"/>
      <c r="BZ5" s="8"/>
      <c r="CA5" s="8"/>
      <c r="CB5" s="8"/>
      <c r="CC5" s="8"/>
      <c r="CD5" s="8"/>
      <c r="CE5" s="8"/>
      <c r="CF5" s="8"/>
      <c r="CG5" s="8"/>
      <c r="CH5" s="8"/>
      <c r="CI5" s="8"/>
    </row>
    <row r="6" spans="1:87" s="7" customFormat="1" ht="15" customHeight="1">
      <c r="A6" s="19"/>
      <c r="B6" s="20" t="s">
        <v>13</v>
      </c>
      <c r="C6" s="30" t="s">
        <v>11</v>
      </c>
      <c r="D6" s="31">
        <v>5</v>
      </c>
      <c r="E6" s="32">
        <v>5</v>
      </c>
      <c r="F6" s="32">
        <v>5</v>
      </c>
      <c r="G6" s="32">
        <v>5</v>
      </c>
      <c r="H6" s="32">
        <v>5</v>
      </c>
      <c r="I6" s="32">
        <v>5</v>
      </c>
      <c r="J6" s="32">
        <v>5</v>
      </c>
      <c r="K6" s="32">
        <v>5</v>
      </c>
      <c r="L6" s="32">
        <v>5</v>
      </c>
      <c r="M6" s="32">
        <v>5</v>
      </c>
      <c r="N6" s="32">
        <v>5</v>
      </c>
      <c r="O6" s="32">
        <v>5</v>
      </c>
      <c r="P6" s="32">
        <v>5</v>
      </c>
      <c r="Q6" s="32">
        <v>5</v>
      </c>
      <c r="R6" s="32">
        <v>5</v>
      </c>
      <c r="S6" s="32">
        <v>5</v>
      </c>
      <c r="T6" s="32">
        <v>5</v>
      </c>
      <c r="U6" s="32">
        <v>5</v>
      </c>
      <c r="V6" s="32">
        <v>5</v>
      </c>
      <c r="W6" s="32">
        <v>5</v>
      </c>
      <c r="X6" s="32">
        <v>5</v>
      </c>
      <c r="Y6" s="32">
        <v>5</v>
      </c>
      <c r="Z6" s="32">
        <v>5</v>
      </c>
      <c r="AA6" s="32">
        <v>5</v>
      </c>
      <c r="AB6" s="32">
        <v>5</v>
      </c>
      <c r="AC6" s="32">
        <v>5</v>
      </c>
      <c r="AD6" s="32">
        <v>5</v>
      </c>
      <c r="AE6" s="32">
        <v>5</v>
      </c>
      <c r="AF6" s="32">
        <v>5</v>
      </c>
      <c r="AG6" s="32">
        <v>5</v>
      </c>
      <c r="AH6" s="32">
        <v>5</v>
      </c>
      <c r="AI6" s="33">
        <f t="shared" si="0"/>
        <v>155</v>
      </c>
      <c r="AK6" s="24"/>
      <c r="AL6" s="24"/>
      <c r="AM6" s="24"/>
      <c r="AN6" s="24"/>
      <c r="BU6" s="8"/>
      <c r="BV6" s="8"/>
      <c r="BW6" s="8"/>
      <c r="BX6" s="8"/>
      <c r="BY6" s="8"/>
      <c r="BZ6" s="8"/>
      <c r="CA6" s="8"/>
      <c r="CB6" s="8"/>
      <c r="CC6" s="8"/>
      <c r="CD6" s="8"/>
      <c r="CE6" s="8"/>
      <c r="CF6" s="8"/>
      <c r="CG6" s="8"/>
      <c r="CH6" s="8"/>
      <c r="CI6" s="8"/>
    </row>
    <row r="7" spans="1:87" s="7" customFormat="1" ht="15" customHeight="1">
      <c r="A7" s="39"/>
      <c r="B7" s="40"/>
      <c r="C7" s="41" t="s">
        <v>12</v>
      </c>
      <c r="D7" s="42">
        <v>2</v>
      </c>
      <c r="E7" s="11">
        <v>1</v>
      </c>
      <c r="F7" s="11">
        <v>1</v>
      </c>
      <c r="G7" s="11">
        <v>2</v>
      </c>
      <c r="H7" s="11">
        <v>1</v>
      </c>
      <c r="I7" s="11">
        <v>1</v>
      </c>
      <c r="J7" s="11">
        <v>1</v>
      </c>
      <c r="K7" s="11">
        <v>3</v>
      </c>
      <c r="L7" s="11">
        <v>3</v>
      </c>
      <c r="M7" s="11">
        <v>4</v>
      </c>
      <c r="N7" s="11">
        <v>3</v>
      </c>
      <c r="O7" s="11">
        <v>3</v>
      </c>
      <c r="P7" s="11">
        <v>3</v>
      </c>
      <c r="Q7" s="11">
        <v>1</v>
      </c>
      <c r="R7" s="11">
        <v>4</v>
      </c>
      <c r="S7" s="11">
        <v>3</v>
      </c>
      <c r="T7" s="11">
        <v>2</v>
      </c>
      <c r="U7" s="11">
        <v>2</v>
      </c>
      <c r="V7" s="11">
        <v>2</v>
      </c>
      <c r="W7" s="11">
        <v>1</v>
      </c>
      <c r="X7" s="11">
        <v>0</v>
      </c>
      <c r="Y7" s="11">
        <v>0</v>
      </c>
      <c r="Z7" s="11">
        <v>1</v>
      </c>
      <c r="AA7" s="11">
        <v>2</v>
      </c>
      <c r="AB7" s="11">
        <v>3</v>
      </c>
      <c r="AC7" s="11">
        <v>3</v>
      </c>
      <c r="AD7" s="11">
        <v>3</v>
      </c>
      <c r="AE7" s="11">
        <v>3</v>
      </c>
      <c r="AF7" s="11">
        <v>4</v>
      </c>
      <c r="AG7" s="11">
        <v>1</v>
      </c>
      <c r="AH7" s="11">
        <v>1</v>
      </c>
      <c r="AI7" s="43">
        <f t="shared" si="0"/>
        <v>64</v>
      </c>
      <c r="AK7" s="24"/>
      <c r="AL7" s="24"/>
      <c r="BU7" s="8"/>
      <c r="BV7" s="8"/>
      <c r="BW7" s="8"/>
      <c r="BX7" s="8"/>
      <c r="BY7" s="8"/>
      <c r="BZ7" s="8"/>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BU8" s="8"/>
      <c r="BV8" s="8"/>
      <c r="BW8" s="8"/>
      <c r="BX8" s="8"/>
      <c r="BY8" s="8"/>
      <c r="BZ8" s="8"/>
      <c r="CA8" s="8"/>
      <c r="CB8" s="8"/>
      <c r="CC8" s="8"/>
      <c r="CD8" s="8"/>
      <c r="CE8" s="8"/>
      <c r="CF8" s="8"/>
      <c r="CG8" s="8"/>
      <c r="CH8" s="8"/>
      <c r="CI8" s="8"/>
    </row>
    <row r="9" spans="1:87" s="7" customFormat="1" ht="15" customHeight="1">
      <c r="A9" s="19"/>
      <c r="B9" s="25"/>
      <c r="C9" s="26" t="s">
        <v>12</v>
      </c>
      <c r="D9" s="27">
        <v>7</v>
      </c>
      <c r="E9" s="28">
        <v>7</v>
      </c>
      <c r="F9" s="28">
        <v>7</v>
      </c>
      <c r="G9" s="28">
        <v>8</v>
      </c>
      <c r="H9" s="28">
        <v>9</v>
      </c>
      <c r="I9" s="28">
        <v>9</v>
      </c>
      <c r="J9" s="28">
        <v>8</v>
      </c>
      <c r="K9" s="28">
        <v>9</v>
      </c>
      <c r="L9" s="28">
        <v>7</v>
      </c>
      <c r="M9" s="28">
        <v>10</v>
      </c>
      <c r="N9" s="28">
        <v>7</v>
      </c>
      <c r="O9" s="28">
        <v>7</v>
      </c>
      <c r="P9" s="28">
        <v>7</v>
      </c>
      <c r="Q9" s="28">
        <v>7</v>
      </c>
      <c r="R9" s="28">
        <v>6</v>
      </c>
      <c r="S9" s="28">
        <v>5</v>
      </c>
      <c r="T9" s="28">
        <v>4</v>
      </c>
      <c r="U9" s="28">
        <v>6</v>
      </c>
      <c r="V9" s="28">
        <v>6</v>
      </c>
      <c r="W9" s="28">
        <v>10</v>
      </c>
      <c r="X9" s="28">
        <v>10</v>
      </c>
      <c r="Y9" s="28">
        <v>10</v>
      </c>
      <c r="Z9" s="28">
        <v>9</v>
      </c>
      <c r="AA9" s="28">
        <v>8</v>
      </c>
      <c r="AB9" s="28">
        <v>7</v>
      </c>
      <c r="AC9" s="28">
        <v>9</v>
      </c>
      <c r="AD9" s="28">
        <v>6</v>
      </c>
      <c r="AE9" s="28">
        <v>6</v>
      </c>
      <c r="AF9" s="28">
        <v>7</v>
      </c>
      <c r="AG9" s="28">
        <v>6</v>
      </c>
      <c r="AH9" s="28">
        <v>6</v>
      </c>
      <c r="AI9" s="29">
        <f t="shared" si="0"/>
        <v>230</v>
      </c>
      <c r="AK9" s="24"/>
      <c r="AL9" s="24"/>
      <c r="AN9" s="24"/>
      <c r="BU9" s="8"/>
      <c r="BV9" s="8"/>
      <c r="BW9" s="8"/>
      <c r="BX9" s="8"/>
      <c r="BY9" s="8"/>
      <c r="BZ9" s="8"/>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N10" s="24"/>
      <c r="BU10" s="8"/>
      <c r="BV10" s="8"/>
      <c r="BW10" s="8"/>
      <c r="BX10" s="8"/>
      <c r="BY10" s="8"/>
      <c r="BZ10" s="8"/>
      <c r="CA10" s="8"/>
      <c r="CB10" s="8"/>
      <c r="CC10" s="8"/>
      <c r="CD10" s="8"/>
      <c r="CE10" s="8"/>
      <c r="CF10" s="8"/>
      <c r="CG10" s="8"/>
      <c r="CH10" s="8"/>
      <c r="CI10" s="8"/>
    </row>
    <row r="11" spans="1:87" s="7" customFormat="1" ht="15" customHeight="1">
      <c r="A11" s="39"/>
      <c r="B11" s="40"/>
      <c r="C11" s="41" t="s">
        <v>12</v>
      </c>
      <c r="D11" s="42">
        <v>2</v>
      </c>
      <c r="E11" s="11">
        <v>3</v>
      </c>
      <c r="F11" s="11">
        <v>3</v>
      </c>
      <c r="G11" s="11">
        <v>3</v>
      </c>
      <c r="H11" s="11">
        <v>5</v>
      </c>
      <c r="I11" s="11">
        <v>2</v>
      </c>
      <c r="J11" s="11">
        <v>2</v>
      </c>
      <c r="K11" s="11">
        <v>4</v>
      </c>
      <c r="L11" s="11">
        <v>5</v>
      </c>
      <c r="M11" s="11">
        <v>5</v>
      </c>
      <c r="N11" s="11">
        <v>5</v>
      </c>
      <c r="O11" s="11">
        <v>5</v>
      </c>
      <c r="P11" s="11">
        <v>3</v>
      </c>
      <c r="Q11" s="11">
        <v>3</v>
      </c>
      <c r="R11" s="11">
        <v>2</v>
      </c>
      <c r="S11" s="11">
        <v>2</v>
      </c>
      <c r="T11" s="11">
        <v>2</v>
      </c>
      <c r="U11" s="11">
        <v>4</v>
      </c>
      <c r="V11" s="11">
        <v>2</v>
      </c>
      <c r="W11" s="11">
        <v>1</v>
      </c>
      <c r="X11" s="11">
        <v>1</v>
      </c>
      <c r="Y11" s="11">
        <v>1</v>
      </c>
      <c r="Z11" s="11">
        <v>4</v>
      </c>
      <c r="AA11" s="11">
        <v>2</v>
      </c>
      <c r="AB11" s="11">
        <v>2</v>
      </c>
      <c r="AC11" s="11">
        <v>2</v>
      </c>
      <c r="AD11" s="11">
        <v>1</v>
      </c>
      <c r="AE11" s="11">
        <v>1</v>
      </c>
      <c r="AF11" s="11">
        <v>2</v>
      </c>
      <c r="AG11" s="11">
        <v>2</v>
      </c>
      <c r="AH11" s="11">
        <v>2</v>
      </c>
      <c r="AI11" s="43">
        <f t="shared" si="0"/>
        <v>83</v>
      </c>
      <c r="AK11" s="24"/>
      <c r="AL11" s="24"/>
      <c r="AN11" s="24"/>
      <c r="BU11" s="8"/>
      <c r="BV11" s="8"/>
      <c r="BW11" s="8"/>
      <c r="BX11" s="8"/>
      <c r="BY11" s="8"/>
      <c r="BZ11" s="8"/>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24"/>
      <c r="BU12" s="8"/>
      <c r="BV12" s="8"/>
      <c r="BW12" s="8"/>
      <c r="BX12" s="8"/>
      <c r="BY12" s="8"/>
      <c r="BZ12" s="8"/>
      <c r="CA12" s="8"/>
      <c r="CB12" s="8"/>
      <c r="CC12" s="8"/>
      <c r="CD12" s="8"/>
      <c r="CE12" s="8"/>
      <c r="CF12" s="8"/>
      <c r="CG12" s="8"/>
      <c r="CH12" s="8"/>
      <c r="CI12" s="8"/>
    </row>
    <row r="13" spans="1:87" s="7" customFormat="1" ht="15" customHeight="1">
      <c r="A13" s="219" t="s">
        <v>9</v>
      </c>
      <c r="B13" s="219"/>
      <c r="C13" s="47"/>
      <c r="D13" s="118">
        <v>72</v>
      </c>
      <c r="E13" s="69">
        <v>72</v>
      </c>
      <c r="F13" s="69">
        <v>63</v>
      </c>
      <c r="G13" s="69">
        <v>69</v>
      </c>
      <c r="H13" s="69">
        <v>71</v>
      </c>
      <c r="I13" s="69">
        <v>85</v>
      </c>
      <c r="J13" s="69">
        <v>86</v>
      </c>
      <c r="K13" s="69">
        <v>89</v>
      </c>
      <c r="L13" s="69">
        <v>62</v>
      </c>
      <c r="M13" s="69">
        <v>84</v>
      </c>
      <c r="N13" s="69">
        <v>67</v>
      </c>
      <c r="O13" s="69">
        <v>95</v>
      </c>
      <c r="P13" s="69">
        <v>93</v>
      </c>
      <c r="Q13" s="69">
        <v>65</v>
      </c>
      <c r="R13" s="69">
        <v>86</v>
      </c>
      <c r="S13" s="69">
        <v>88</v>
      </c>
      <c r="T13" s="69">
        <v>68</v>
      </c>
      <c r="U13" s="69">
        <v>60</v>
      </c>
      <c r="V13" s="69">
        <v>87</v>
      </c>
      <c r="W13" s="69">
        <v>74</v>
      </c>
      <c r="X13" s="69">
        <v>87</v>
      </c>
      <c r="Y13" s="69">
        <v>77</v>
      </c>
      <c r="Z13" s="69">
        <v>88</v>
      </c>
      <c r="AA13" s="69">
        <v>71</v>
      </c>
      <c r="AB13" s="69">
        <v>79</v>
      </c>
      <c r="AC13" s="69">
        <v>105</v>
      </c>
      <c r="AD13" s="69">
        <v>79</v>
      </c>
      <c r="AE13" s="69">
        <v>89</v>
      </c>
      <c r="AF13" s="69">
        <v>77</v>
      </c>
      <c r="AG13" s="158">
        <v>66</v>
      </c>
      <c r="AH13" s="173">
        <v>89</v>
      </c>
      <c r="AI13" s="51">
        <f aca="true" t="shared" si="1" ref="AI13:AI27">SUM(D13:AH13)</f>
        <v>2443</v>
      </c>
      <c r="AK13" s="24"/>
      <c r="AL13" s="24"/>
      <c r="AN13" s="7">
        <v>1</v>
      </c>
      <c r="AO13" s="7">
        <v>2</v>
      </c>
      <c r="AP13" s="7">
        <v>3</v>
      </c>
      <c r="AQ13" s="7">
        <v>4</v>
      </c>
      <c r="AR13" s="7">
        <v>5</v>
      </c>
      <c r="AS13" s="7">
        <v>6</v>
      </c>
      <c r="AT13" s="7">
        <v>7</v>
      </c>
      <c r="AU13" s="7">
        <v>8</v>
      </c>
      <c r="AV13" s="7">
        <v>9</v>
      </c>
      <c r="AW13" s="7">
        <v>10</v>
      </c>
      <c r="AX13" s="7">
        <v>11</v>
      </c>
      <c r="AY13" s="7">
        <v>12</v>
      </c>
      <c r="AZ13" s="7">
        <v>13</v>
      </c>
      <c r="BA13" s="7">
        <v>14</v>
      </c>
      <c r="BB13" s="7">
        <v>15</v>
      </c>
      <c r="BC13" s="7">
        <v>16</v>
      </c>
      <c r="BD13" s="7">
        <v>17</v>
      </c>
      <c r="BE13" s="7">
        <v>18</v>
      </c>
      <c r="BF13" s="7">
        <v>19</v>
      </c>
      <c r="BG13" s="7">
        <v>20</v>
      </c>
      <c r="BH13" s="7">
        <v>21</v>
      </c>
      <c r="BI13" s="7">
        <v>22</v>
      </c>
      <c r="BJ13" s="7">
        <v>23</v>
      </c>
      <c r="BK13" s="7">
        <v>24</v>
      </c>
      <c r="BL13" s="7">
        <v>25</v>
      </c>
      <c r="BM13" s="7">
        <v>26</v>
      </c>
      <c r="BN13" s="7">
        <v>27</v>
      </c>
      <c r="BO13" s="7">
        <v>28</v>
      </c>
      <c r="BP13" s="7">
        <v>29</v>
      </c>
      <c r="BQ13" s="7">
        <v>30</v>
      </c>
      <c r="BR13" s="7">
        <v>31</v>
      </c>
      <c r="BS13" s="8"/>
      <c r="BT13" s="8"/>
      <c r="BU13" s="8"/>
      <c r="BV13" s="8"/>
      <c r="BW13" s="8"/>
      <c r="BX13" s="8"/>
      <c r="BY13" s="8"/>
      <c r="BZ13" s="8"/>
      <c r="CA13" s="8"/>
      <c r="CI13" s="8"/>
    </row>
    <row r="14" spans="1:87" s="7" customFormat="1" ht="15" customHeight="1">
      <c r="A14" s="220" t="s">
        <v>15</v>
      </c>
      <c r="B14" s="220"/>
      <c r="C14" s="52"/>
      <c r="D14" s="146">
        <v>206</v>
      </c>
      <c r="E14" s="54">
        <v>208</v>
      </c>
      <c r="F14" s="54">
        <v>184</v>
      </c>
      <c r="G14" s="54">
        <v>79</v>
      </c>
      <c r="H14" s="54">
        <v>282</v>
      </c>
      <c r="I14" s="54">
        <v>253</v>
      </c>
      <c r="J14" s="54">
        <v>312</v>
      </c>
      <c r="K14" s="54">
        <v>268</v>
      </c>
      <c r="L14" s="54">
        <v>186</v>
      </c>
      <c r="M14" s="54">
        <v>283</v>
      </c>
      <c r="N14" s="54">
        <v>60</v>
      </c>
      <c r="O14" s="54">
        <v>345</v>
      </c>
      <c r="P14" s="54">
        <v>279</v>
      </c>
      <c r="Q14" s="54">
        <v>302</v>
      </c>
      <c r="R14" s="54">
        <v>285</v>
      </c>
      <c r="S14" s="54">
        <v>256</v>
      </c>
      <c r="T14" s="54">
        <v>196</v>
      </c>
      <c r="U14" s="54">
        <v>53</v>
      </c>
      <c r="V14" s="54">
        <v>262</v>
      </c>
      <c r="W14" s="54">
        <v>249</v>
      </c>
      <c r="X14" s="54">
        <v>236</v>
      </c>
      <c r="Y14" s="54">
        <v>278</v>
      </c>
      <c r="Z14" s="54">
        <v>264</v>
      </c>
      <c r="AA14" s="54">
        <v>232</v>
      </c>
      <c r="AB14" s="54">
        <v>68</v>
      </c>
      <c r="AC14" s="54">
        <v>337</v>
      </c>
      <c r="AD14" s="54">
        <v>248</v>
      </c>
      <c r="AE14" s="54">
        <v>228</v>
      </c>
      <c r="AF14" s="54">
        <v>245</v>
      </c>
      <c r="AG14" s="147">
        <v>251</v>
      </c>
      <c r="AH14" s="147">
        <v>218</v>
      </c>
      <c r="AI14" s="56">
        <f t="shared" si="1"/>
        <v>7153</v>
      </c>
      <c r="AK14" s="24"/>
      <c r="AL14" s="24"/>
      <c r="AM14" s="7" t="s">
        <v>9</v>
      </c>
      <c r="AN14" s="7">
        <f aca="true" t="shared" si="2" ref="AN14:AW15">D13</f>
        <v>72</v>
      </c>
      <c r="AO14" s="7">
        <f t="shared" si="2"/>
        <v>72</v>
      </c>
      <c r="AP14" s="7">
        <f t="shared" si="2"/>
        <v>63</v>
      </c>
      <c r="AQ14" s="7">
        <f t="shared" si="2"/>
        <v>69</v>
      </c>
      <c r="AR14" s="7">
        <f t="shared" si="2"/>
        <v>71</v>
      </c>
      <c r="AS14" s="7">
        <f t="shared" si="2"/>
        <v>85</v>
      </c>
      <c r="AT14" s="7">
        <f t="shared" si="2"/>
        <v>86</v>
      </c>
      <c r="AU14" s="7">
        <f t="shared" si="2"/>
        <v>89</v>
      </c>
      <c r="AV14" s="7">
        <f t="shared" si="2"/>
        <v>62</v>
      </c>
      <c r="AW14" s="7">
        <f t="shared" si="2"/>
        <v>84</v>
      </c>
      <c r="AX14" s="7">
        <f aca="true" t="shared" si="3" ref="AX14:BG15">N13</f>
        <v>67</v>
      </c>
      <c r="AY14" s="7">
        <f t="shared" si="3"/>
        <v>95</v>
      </c>
      <c r="AZ14" s="7">
        <f t="shared" si="3"/>
        <v>93</v>
      </c>
      <c r="BA14" s="7">
        <f t="shared" si="3"/>
        <v>65</v>
      </c>
      <c r="BB14" s="7">
        <f t="shared" si="3"/>
        <v>86</v>
      </c>
      <c r="BC14" s="7">
        <f t="shared" si="3"/>
        <v>88</v>
      </c>
      <c r="BD14" s="7">
        <f t="shared" si="3"/>
        <v>68</v>
      </c>
      <c r="BE14" s="7">
        <f t="shared" si="3"/>
        <v>60</v>
      </c>
      <c r="BF14" s="7">
        <f t="shared" si="3"/>
        <v>87</v>
      </c>
      <c r="BG14" s="7">
        <f t="shared" si="3"/>
        <v>74</v>
      </c>
      <c r="BH14" s="7">
        <f aca="true" t="shared" si="4" ref="BH14:BQ15">X13</f>
        <v>87</v>
      </c>
      <c r="BI14" s="7">
        <f t="shared" si="4"/>
        <v>77</v>
      </c>
      <c r="BJ14" s="7">
        <f t="shared" si="4"/>
        <v>88</v>
      </c>
      <c r="BK14" s="7">
        <f t="shared" si="4"/>
        <v>71</v>
      </c>
      <c r="BL14" s="7">
        <f t="shared" si="4"/>
        <v>79</v>
      </c>
      <c r="BM14" s="7">
        <f t="shared" si="4"/>
        <v>105</v>
      </c>
      <c r="BN14" s="7">
        <f t="shared" si="4"/>
        <v>79</v>
      </c>
      <c r="BO14" s="7">
        <f t="shared" si="4"/>
        <v>89</v>
      </c>
      <c r="BP14" s="7">
        <f t="shared" si="4"/>
        <v>77</v>
      </c>
      <c r="BQ14" s="7">
        <f t="shared" si="4"/>
        <v>66</v>
      </c>
      <c r="BR14" s="7">
        <f>AH13</f>
        <v>89</v>
      </c>
      <c r="BS14" s="8"/>
      <c r="BT14" s="8"/>
      <c r="BU14" s="8"/>
      <c r="BV14" s="8"/>
      <c r="BW14" s="8"/>
      <c r="BX14" s="8"/>
      <c r="BY14" s="8"/>
      <c r="BZ14" s="8"/>
      <c r="CA14" s="8"/>
      <c r="CI14" s="8"/>
    </row>
    <row r="15" spans="1:87" s="7" customFormat="1" ht="15" customHeight="1">
      <c r="A15" s="212" t="s">
        <v>14</v>
      </c>
      <c r="B15" s="57" t="s">
        <v>23</v>
      </c>
      <c r="C15" s="58"/>
      <c r="D15" s="148">
        <v>198</v>
      </c>
      <c r="E15" s="60">
        <v>190</v>
      </c>
      <c r="F15" s="60">
        <v>173</v>
      </c>
      <c r="G15" s="60">
        <v>220</v>
      </c>
      <c r="H15" s="60">
        <v>223</v>
      </c>
      <c r="I15" s="60">
        <v>215</v>
      </c>
      <c r="J15" s="60">
        <v>218</v>
      </c>
      <c r="K15" s="60">
        <v>194</v>
      </c>
      <c r="L15" s="32">
        <v>227</v>
      </c>
      <c r="M15" s="32">
        <v>229</v>
      </c>
      <c r="N15" s="32">
        <v>262</v>
      </c>
      <c r="O15" s="32">
        <v>263</v>
      </c>
      <c r="P15" s="32">
        <v>235</v>
      </c>
      <c r="Q15" s="32">
        <v>190</v>
      </c>
      <c r="R15" s="32">
        <v>210</v>
      </c>
      <c r="S15" s="32">
        <v>208</v>
      </c>
      <c r="T15" s="32">
        <v>237</v>
      </c>
      <c r="U15" s="32">
        <v>212</v>
      </c>
      <c r="V15" s="32">
        <v>225</v>
      </c>
      <c r="W15" s="32">
        <v>160</v>
      </c>
      <c r="X15" s="60">
        <v>181</v>
      </c>
      <c r="Y15" s="60">
        <v>179</v>
      </c>
      <c r="Z15" s="60">
        <v>185</v>
      </c>
      <c r="AA15" s="32">
        <v>247</v>
      </c>
      <c r="AB15" s="32">
        <v>202</v>
      </c>
      <c r="AC15" s="60">
        <v>188</v>
      </c>
      <c r="AD15" s="60">
        <v>190</v>
      </c>
      <c r="AE15" s="32">
        <v>221</v>
      </c>
      <c r="AF15" s="32">
        <v>199</v>
      </c>
      <c r="AG15" s="32">
        <v>168</v>
      </c>
      <c r="AH15" s="149">
        <v>217</v>
      </c>
      <c r="AI15" s="33">
        <f t="shared" si="1"/>
        <v>6466</v>
      </c>
      <c r="AK15" s="24"/>
      <c r="AL15" s="24"/>
      <c r="AM15" s="7" t="s">
        <v>15</v>
      </c>
      <c r="AN15" s="7">
        <f t="shared" si="2"/>
        <v>206</v>
      </c>
      <c r="AO15" s="7">
        <f t="shared" si="2"/>
        <v>208</v>
      </c>
      <c r="AP15" s="7">
        <f t="shared" si="2"/>
        <v>184</v>
      </c>
      <c r="AQ15" s="7">
        <f t="shared" si="2"/>
        <v>79</v>
      </c>
      <c r="AR15" s="7">
        <f t="shared" si="2"/>
        <v>282</v>
      </c>
      <c r="AS15" s="7">
        <f t="shared" si="2"/>
        <v>253</v>
      </c>
      <c r="AT15" s="7">
        <f t="shared" si="2"/>
        <v>312</v>
      </c>
      <c r="AU15" s="7">
        <f t="shared" si="2"/>
        <v>268</v>
      </c>
      <c r="AV15" s="7">
        <f t="shared" si="2"/>
        <v>186</v>
      </c>
      <c r="AW15" s="7">
        <f t="shared" si="2"/>
        <v>283</v>
      </c>
      <c r="AX15" s="7">
        <f t="shared" si="3"/>
        <v>60</v>
      </c>
      <c r="AY15" s="7">
        <f t="shared" si="3"/>
        <v>345</v>
      </c>
      <c r="AZ15" s="7">
        <f t="shared" si="3"/>
        <v>279</v>
      </c>
      <c r="BA15" s="7">
        <f t="shared" si="3"/>
        <v>302</v>
      </c>
      <c r="BB15" s="7">
        <f t="shared" si="3"/>
        <v>285</v>
      </c>
      <c r="BC15" s="7">
        <f t="shared" si="3"/>
        <v>256</v>
      </c>
      <c r="BD15" s="7">
        <f t="shared" si="3"/>
        <v>196</v>
      </c>
      <c r="BE15" s="7">
        <f t="shared" si="3"/>
        <v>53</v>
      </c>
      <c r="BF15" s="7">
        <f t="shared" si="3"/>
        <v>262</v>
      </c>
      <c r="BG15" s="7">
        <f t="shared" si="3"/>
        <v>249</v>
      </c>
      <c r="BH15" s="7">
        <f t="shared" si="4"/>
        <v>236</v>
      </c>
      <c r="BI15" s="7">
        <f t="shared" si="4"/>
        <v>278</v>
      </c>
      <c r="BJ15" s="7">
        <f t="shared" si="4"/>
        <v>264</v>
      </c>
      <c r="BK15" s="7">
        <f t="shared" si="4"/>
        <v>232</v>
      </c>
      <c r="BL15" s="7">
        <f t="shared" si="4"/>
        <v>68</v>
      </c>
      <c r="BM15" s="7">
        <f t="shared" si="4"/>
        <v>337</v>
      </c>
      <c r="BN15" s="7">
        <f t="shared" si="4"/>
        <v>248</v>
      </c>
      <c r="BO15" s="7">
        <f t="shared" si="4"/>
        <v>228</v>
      </c>
      <c r="BP15" s="7">
        <f t="shared" si="4"/>
        <v>245</v>
      </c>
      <c r="BQ15" s="7">
        <f t="shared" si="4"/>
        <v>251</v>
      </c>
      <c r="BR15" s="7">
        <f>AH14</f>
        <v>218</v>
      </c>
      <c r="BS15" s="8"/>
      <c r="BT15" s="8"/>
      <c r="BU15" s="8"/>
      <c r="BV15" s="8"/>
      <c r="BW15" s="8"/>
      <c r="BX15" s="8"/>
      <c r="BY15" s="8"/>
      <c r="BZ15" s="8"/>
      <c r="CA15" s="8"/>
      <c r="CI15" s="8"/>
    </row>
    <row r="16" spans="1:87" s="7" customFormat="1" ht="15" customHeight="1">
      <c r="A16" s="212"/>
      <c r="B16" s="61" t="s">
        <v>24</v>
      </c>
      <c r="C16" s="62"/>
      <c r="D16" s="27">
        <v>146</v>
      </c>
      <c r="E16" s="28">
        <v>141</v>
      </c>
      <c r="F16" s="28">
        <v>143</v>
      </c>
      <c r="G16" s="28">
        <v>171</v>
      </c>
      <c r="H16" s="28">
        <v>165</v>
      </c>
      <c r="I16" s="28">
        <v>165</v>
      </c>
      <c r="J16" s="28">
        <v>163</v>
      </c>
      <c r="K16" s="28">
        <v>153</v>
      </c>
      <c r="L16" s="28">
        <v>184</v>
      </c>
      <c r="M16" s="28">
        <v>188</v>
      </c>
      <c r="N16" s="28">
        <v>201</v>
      </c>
      <c r="O16" s="28">
        <v>202</v>
      </c>
      <c r="P16" s="28">
        <v>174</v>
      </c>
      <c r="Q16" s="28">
        <v>145</v>
      </c>
      <c r="R16" s="28">
        <v>164</v>
      </c>
      <c r="S16" s="28">
        <v>166</v>
      </c>
      <c r="T16" s="28">
        <v>189</v>
      </c>
      <c r="U16" s="28">
        <v>181</v>
      </c>
      <c r="V16" s="28">
        <v>188</v>
      </c>
      <c r="W16" s="28">
        <v>131</v>
      </c>
      <c r="X16" s="28">
        <v>138</v>
      </c>
      <c r="Y16" s="28">
        <v>134</v>
      </c>
      <c r="Z16" s="28">
        <v>142</v>
      </c>
      <c r="AA16" s="69">
        <v>188</v>
      </c>
      <c r="AB16" s="69">
        <v>161</v>
      </c>
      <c r="AC16" s="28">
        <v>149</v>
      </c>
      <c r="AD16" s="28">
        <v>155</v>
      </c>
      <c r="AE16" s="69">
        <v>165</v>
      </c>
      <c r="AF16" s="69">
        <v>141</v>
      </c>
      <c r="AG16" s="69">
        <v>132</v>
      </c>
      <c r="AH16" s="150">
        <v>177</v>
      </c>
      <c r="AI16" s="29">
        <f t="shared" si="1"/>
        <v>5042</v>
      </c>
      <c r="AK16" s="24"/>
      <c r="AL16" s="24"/>
      <c r="AM16" s="7" t="s">
        <v>14</v>
      </c>
      <c r="AN16" s="7">
        <f aca="true" t="shared" si="5" ref="AN16:BR16">D16</f>
        <v>146</v>
      </c>
      <c r="AO16" s="7">
        <f t="shared" si="5"/>
        <v>141</v>
      </c>
      <c r="AP16" s="7">
        <f t="shared" si="5"/>
        <v>143</v>
      </c>
      <c r="AQ16" s="7">
        <f t="shared" si="5"/>
        <v>171</v>
      </c>
      <c r="AR16" s="7">
        <f t="shared" si="5"/>
        <v>165</v>
      </c>
      <c r="AS16" s="7">
        <f t="shared" si="5"/>
        <v>165</v>
      </c>
      <c r="AT16" s="7">
        <f t="shared" si="5"/>
        <v>163</v>
      </c>
      <c r="AU16" s="7">
        <f t="shared" si="5"/>
        <v>153</v>
      </c>
      <c r="AV16" s="7">
        <f t="shared" si="5"/>
        <v>184</v>
      </c>
      <c r="AW16" s="7">
        <f t="shared" si="5"/>
        <v>188</v>
      </c>
      <c r="AX16" s="7">
        <f t="shared" si="5"/>
        <v>201</v>
      </c>
      <c r="AY16" s="7">
        <f t="shared" si="5"/>
        <v>202</v>
      </c>
      <c r="AZ16" s="7">
        <f t="shared" si="5"/>
        <v>174</v>
      </c>
      <c r="BA16" s="7">
        <f t="shared" si="5"/>
        <v>145</v>
      </c>
      <c r="BB16" s="7">
        <f t="shared" si="5"/>
        <v>164</v>
      </c>
      <c r="BC16" s="7">
        <f t="shared" si="5"/>
        <v>166</v>
      </c>
      <c r="BD16" s="7">
        <f t="shared" si="5"/>
        <v>189</v>
      </c>
      <c r="BE16" s="7">
        <f t="shared" si="5"/>
        <v>181</v>
      </c>
      <c r="BF16" s="7">
        <f t="shared" si="5"/>
        <v>188</v>
      </c>
      <c r="BG16" s="7">
        <f t="shared" si="5"/>
        <v>131</v>
      </c>
      <c r="BH16" s="7">
        <f t="shared" si="5"/>
        <v>138</v>
      </c>
      <c r="BI16" s="7">
        <f t="shared" si="5"/>
        <v>134</v>
      </c>
      <c r="BJ16" s="7">
        <f t="shared" si="5"/>
        <v>142</v>
      </c>
      <c r="BK16" s="7">
        <f t="shared" si="5"/>
        <v>188</v>
      </c>
      <c r="BL16" s="7">
        <f t="shared" si="5"/>
        <v>161</v>
      </c>
      <c r="BM16" s="7">
        <f t="shared" si="5"/>
        <v>149</v>
      </c>
      <c r="BN16" s="7">
        <f t="shared" si="5"/>
        <v>155</v>
      </c>
      <c r="BO16" s="7">
        <f t="shared" si="5"/>
        <v>165</v>
      </c>
      <c r="BP16" s="7">
        <f t="shared" si="5"/>
        <v>141</v>
      </c>
      <c r="BQ16" s="7">
        <f t="shared" si="5"/>
        <v>132</v>
      </c>
      <c r="BR16" s="7">
        <f t="shared" si="5"/>
        <v>177</v>
      </c>
      <c r="BS16" s="8"/>
      <c r="BT16" s="8"/>
      <c r="BU16" s="8"/>
      <c r="BV16" s="8"/>
      <c r="BW16" s="8"/>
      <c r="BX16" s="8"/>
      <c r="BY16" s="8"/>
      <c r="BZ16" s="8"/>
      <c r="CA16" s="8"/>
      <c r="CI16" s="8"/>
    </row>
    <row r="17" spans="1:87" s="7" customFormat="1" ht="15" customHeight="1">
      <c r="A17" s="212" t="s">
        <v>17</v>
      </c>
      <c r="B17" s="57" t="s">
        <v>23</v>
      </c>
      <c r="C17" s="58"/>
      <c r="D17" s="148">
        <v>65</v>
      </c>
      <c r="E17" s="60">
        <v>43</v>
      </c>
      <c r="F17" s="60">
        <v>57</v>
      </c>
      <c r="G17" s="60">
        <v>54</v>
      </c>
      <c r="H17" s="60">
        <v>55</v>
      </c>
      <c r="I17" s="60">
        <v>55</v>
      </c>
      <c r="J17" s="60">
        <v>58</v>
      </c>
      <c r="K17" s="60">
        <v>67</v>
      </c>
      <c r="L17" s="32">
        <v>61</v>
      </c>
      <c r="M17" s="32">
        <v>54</v>
      </c>
      <c r="N17" s="32">
        <v>55</v>
      </c>
      <c r="O17" s="32">
        <v>94</v>
      </c>
      <c r="P17" s="32">
        <v>57</v>
      </c>
      <c r="Q17" s="32">
        <v>35</v>
      </c>
      <c r="R17" s="32">
        <v>35</v>
      </c>
      <c r="S17" s="32">
        <v>54</v>
      </c>
      <c r="T17" s="32">
        <v>47</v>
      </c>
      <c r="U17" s="32">
        <v>52</v>
      </c>
      <c r="V17" s="32">
        <v>60</v>
      </c>
      <c r="W17" s="32">
        <v>64</v>
      </c>
      <c r="X17" s="32">
        <v>51</v>
      </c>
      <c r="Y17" s="32">
        <v>69</v>
      </c>
      <c r="Z17" s="32">
        <v>55</v>
      </c>
      <c r="AA17" s="32">
        <v>84</v>
      </c>
      <c r="AB17" s="32">
        <v>45</v>
      </c>
      <c r="AC17" s="32">
        <v>63</v>
      </c>
      <c r="AD17" s="60">
        <v>45</v>
      </c>
      <c r="AE17" s="60">
        <v>62</v>
      </c>
      <c r="AF17" s="60">
        <v>52</v>
      </c>
      <c r="AG17" s="149">
        <v>49</v>
      </c>
      <c r="AH17" s="149">
        <v>68</v>
      </c>
      <c r="AI17" s="33">
        <f t="shared" si="1"/>
        <v>1765</v>
      </c>
      <c r="AK17" s="24"/>
      <c r="AL17" s="24"/>
      <c r="AM17" s="7" t="s">
        <v>17</v>
      </c>
      <c r="AN17" s="7">
        <f aca="true" t="shared" si="6" ref="AN17:BR17">D18</f>
        <v>57</v>
      </c>
      <c r="AO17" s="7">
        <f t="shared" si="6"/>
        <v>43</v>
      </c>
      <c r="AP17" s="7">
        <f t="shared" si="6"/>
        <v>57</v>
      </c>
      <c r="AQ17" s="7">
        <f t="shared" si="6"/>
        <v>50</v>
      </c>
      <c r="AR17" s="7">
        <f t="shared" si="6"/>
        <v>41</v>
      </c>
      <c r="AS17" s="7">
        <f t="shared" si="6"/>
        <v>43</v>
      </c>
      <c r="AT17" s="7">
        <f t="shared" si="6"/>
        <v>57</v>
      </c>
      <c r="AU17" s="7">
        <f t="shared" si="6"/>
        <v>65</v>
      </c>
      <c r="AV17" s="7">
        <f t="shared" si="6"/>
        <v>60</v>
      </c>
      <c r="AW17" s="7">
        <f t="shared" si="6"/>
        <v>54</v>
      </c>
      <c r="AX17" s="7">
        <f t="shared" si="6"/>
        <v>54</v>
      </c>
      <c r="AY17" s="7">
        <f t="shared" si="6"/>
        <v>90</v>
      </c>
      <c r="AZ17" s="7">
        <f t="shared" si="6"/>
        <v>54</v>
      </c>
      <c r="BA17" s="7">
        <f t="shared" si="6"/>
        <v>35</v>
      </c>
      <c r="BB17" s="7">
        <f t="shared" si="6"/>
        <v>35</v>
      </c>
      <c r="BC17" s="7">
        <f t="shared" si="6"/>
        <v>54</v>
      </c>
      <c r="BD17" s="7">
        <f t="shared" si="6"/>
        <v>46</v>
      </c>
      <c r="BE17" s="7">
        <f t="shared" si="6"/>
        <v>52</v>
      </c>
      <c r="BF17" s="7">
        <f t="shared" si="6"/>
        <v>58</v>
      </c>
      <c r="BG17" s="7">
        <f t="shared" si="6"/>
        <v>60</v>
      </c>
      <c r="BH17" s="7">
        <f t="shared" si="6"/>
        <v>51</v>
      </c>
      <c r="BI17" s="7">
        <f t="shared" si="6"/>
        <v>68</v>
      </c>
      <c r="BJ17" s="7">
        <f t="shared" si="6"/>
        <v>48</v>
      </c>
      <c r="BK17" s="7">
        <f t="shared" si="6"/>
        <v>84</v>
      </c>
      <c r="BL17" s="7">
        <f t="shared" si="6"/>
        <v>44</v>
      </c>
      <c r="BM17" s="7">
        <f t="shared" si="6"/>
        <v>60</v>
      </c>
      <c r="BN17" s="7">
        <f t="shared" si="6"/>
        <v>44</v>
      </c>
      <c r="BO17" s="7">
        <f t="shared" si="6"/>
        <v>61</v>
      </c>
      <c r="BP17" s="7">
        <f t="shared" si="6"/>
        <v>52</v>
      </c>
      <c r="BQ17" s="7">
        <f t="shared" si="6"/>
        <v>46</v>
      </c>
      <c r="BR17" s="7">
        <f t="shared" si="6"/>
        <v>66</v>
      </c>
      <c r="BS17" s="8"/>
      <c r="BT17" s="8"/>
      <c r="BU17" s="8"/>
      <c r="BV17" s="8"/>
      <c r="BW17" s="8"/>
      <c r="BX17" s="8"/>
      <c r="BY17" s="8"/>
      <c r="BZ17" s="8"/>
      <c r="CA17" s="8"/>
      <c r="CI17" s="8"/>
    </row>
    <row r="18" spans="1:87" s="7" customFormat="1" ht="15" customHeight="1">
      <c r="A18" s="212"/>
      <c r="B18" s="61" t="s">
        <v>24</v>
      </c>
      <c r="C18" s="62"/>
      <c r="D18" s="27">
        <v>57</v>
      </c>
      <c r="E18" s="28">
        <v>43</v>
      </c>
      <c r="F18" s="28">
        <v>57</v>
      </c>
      <c r="G18" s="28">
        <v>50</v>
      </c>
      <c r="H18" s="28">
        <v>41</v>
      </c>
      <c r="I18" s="28">
        <v>43</v>
      </c>
      <c r="J18" s="28">
        <v>57</v>
      </c>
      <c r="K18" s="28">
        <v>65</v>
      </c>
      <c r="L18" s="28">
        <v>60</v>
      </c>
      <c r="M18" s="28">
        <v>54</v>
      </c>
      <c r="N18" s="28">
        <v>54</v>
      </c>
      <c r="O18" s="28">
        <v>90</v>
      </c>
      <c r="P18" s="28">
        <v>54</v>
      </c>
      <c r="Q18" s="28">
        <v>35</v>
      </c>
      <c r="R18" s="28">
        <v>35</v>
      </c>
      <c r="S18" s="28">
        <v>54</v>
      </c>
      <c r="T18" s="28">
        <v>46</v>
      </c>
      <c r="U18" s="28">
        <v>52</v>
      </c>
      <c r="V18" s="28">
        <v>58</v>
      </c>
      <c r="W18" s="28">
        <v>60</v>
      </c>
      <c r="X18" s="28">
        <v>51</v>
      </c>
      <c r="Y18" s="28">
        <v>68</v>
      </c>
      <c r="Z18" s="28">
        <v>48</v>
      </c>
      <c r="AA18" s="28">
        <v>84</v>
      </c>
      <c r="AB18" s="28">
        <v>44</v>
      </c>
      <c r="AC18" s="28">
        <v>60</v>
      </c>
      <c r="AD18" s="28">
        <v>44</v>
      </c>
      <c r="AE18" s="28">
        <v>61</v>
      </c>
      <c r="AF18" s="28">
        <v>52</v>
      </c>
      <c r="AG18" s="150">
        <v>46</v>
      </c>
      <c r="AH18" s="150">
        <v>66</v>
      </c>
      <c r="AI18" s="29">
        <f t="shared" si="1"/>
        <v>1689</v>
      </c>
      <c r="AK18" s="24"/>
      <c r="AL18" s="24"/>
      <c r="AM18" s="7" t="s">
        <v>19</v>
      </c>
      <c r="AN18" s="7">
        <f aca="true" t="shared" si="7" ref="AN18:BR18">SUM(D20,D21,D23,D24)</f>
        <v>180</v>
      </c>
      <c r="AO18" s="7">
        <f t="shared" si="7"/>
        <v>194</v>
      </c>
      <c r="AP18" s="7">
        <f t="shared" si="7"/>
        <v>160</v>
      </c>
      <c r="AQ18" s="7">
        <f t="shared" si="7"/>
        <v>146</v>
      </c>
      <c r="AR18" s="7">
        <f t="shared" si="7"/>
        <v>238</v>
      </c>
      <c r="AS18" s="7">
        <f t="shared" si="7"/>
        <v>194</v>
      </c>
      <c r="AT18" s="7">
        <f t="shared" si="7"/>
        <v>189</v>
      </c>
      <c r="AU18" s="7">
        <f t="shared" si="7"/>
        <v>190</v>
      </c>
      <c r="AV18" s="7">
        <f t="shared" si="7"/>
        <v>161</v>
      </c>
      <c r="AW18" s="7">
        <f t="shared" si="7"/>
        <v>204</v>
      </c>
      <c r="AX18" s="7">
        <f t="shared" si="7"/>
        <v>168</v>
      </c>
      <c r="AY18" s="7">
        <f t="shared" si="7"/>
        <v>272</v>
      </c>
      <c r="AZ18" s="7">
        <f t="shared" si="7"/>
        <v>211</v>
      </c>
      <c r="BA18" s="7">
        <f t="shared" si="7"/>
        <v>163</v>
      </c>
      <c r="BB18" s="7">
        <f t="shared" si="7"/>
        <v>173</v>
      </c>
      <c r="BC18" s="7">
        <f t="shared" si="7"/>
        <v>197</v>
      </c>
      <c r="BD18" s="7">
        <f t="shared" si="7"/>
        <v>167</v>
      </c>
      <c r="BE18" s="7">
        <f t="shared" si="7"/>
        <v>156</v>
      </c>
      <c r="BF18" s="7">
        <f t="shared" si="7"/>
        <v>244</v>
      </c>
      <c r="BG18" s="7">
        <f t="shared" si="7"/>
        <v>174</v>
      </c>
      <c r="BH18" s="7">
        <f t="shared" si="7"/>
        <v>213</v>
      </c>
      <c r="BI18" s="7">
        <f t="shared" si="7"/>
        <v>187</v>
      </c>
      <c r="BJ18" s="7">
        <f t="shared" si="7"/>
        <v>190</v>
      </c>
      <c r="BK18" s="7">
        <f t="shared" si="7"/>
        <v>226</v>
      </c>
      <c r="BL18" s="7">
        <f t="shared" si="7"/>
        <v>172</v>
      </c>
      <c r="BM18" s="7">
        <f t="shared" si="7"/>
        <v>278</v>
      </c>
      <c r="BN18" s="7">
        <f t="shared" si="7"/>
        <v>183</v>
      </c>
      <c r="BO18" s="7">
        <f t="shared" si="7"/>
        <v>168</v>
      </c>
      <c r="BP18" s="7">
        <f t="shared" si="7"/>
        <v>197</v>
      </c>
      <c r="BQ18" s="7">
        <f t="shared" si="7"/>
        <v>198</v>
      </c>
      <c r="BR18" s="7">
        <f t="shared" si="7"/>
        <v>176</v>
      </c>
      <c r="BS18" s="8"/>
      <c r="BT18" s="8"/>
      <c r="BU18" s="8"/>
      <c r="BV18" s="8"/>
      <c r="BW18" s="8"/>
      <c r="BX18" s="8"/>
      <c r="BY18" s="8"/>
      <c r="BZ18" s="8"/>
      <c r="CA18" s="8"/>
      <c r="CI18" s="8"/>
    </row>
    <row r="19" spans="1:87" s="7" customFormat="1" ht="15" customHeight="1">
      <c r="A19" s="64" t="s">
        <v>19</v>
      </c>
      <c r="B19" s="65" t="s">
        <v>25</v>
      </c>
      <c r="C19" s="58" t="s">
        <v>23</v>
      </c>
      <c r="D19" s="31">
        <v>42</v>
      </c>
      <c r="E19" s="32">
        <v>45</v>
      </c>
      <c r="F19" s="32">
        <v>35</v>
      </c>
      <c r="G19" s="32">
        <v>46</v>
      </c>
      <c r="H19" s="32">
        <v>51</v>
      </c>
      <c r="I19" s="32">
        <v>46</v>
      </c>
      <c r="J19" s="32">
        <v>35</v>
      </c>
      <c r="K19" s="32">
        <v>51</v>
      </c>
      <c r="L19" s="32">
        <v>59</v>
      </c>
      <c r="M19" s="32">
        <v>56</v>
      </c>
      <c r="N19" s="32">
        <v>47</v>
      </c>
      <c r="O19" s="32">
        <v>66</v>
      </c>
      <c r="P19" s="32">
        <v>50</v>
      </c>
      <c r="Q19" s="32">
        <v>27</v>
      </c>
      <c r="R19" s="32">
        <v>32</v>
      </c>
      <c r="S19" s="32">
        <v>45</v>
      </c>
      <c r="T19" s="32">
        <v>51</v>
      </c>
      <c r="U19" s="32">
        <v>56</v>
      </c>
      <c r="V19" s="32">
        <v>60</v>
      </c>
      <c r="W19" s="32">
        <v>29</v>
      </c>
      <c r="X19" s="32">
        <v>55</v>
      </c>
      <c r="Y19" s="32">
        <v>47</v>
      </c>
      <c r="Z19" s="32">
        <v>43</v>
      </c>
      <c r="AA19" s="32">
        <v>82</v>
      </c>
      <c r="AB19" s="32">
        <v>63</v>
      </c>
      <c r="AC19" s="32">
        <v>64</v>
      </c>
      <c r="AD19" s="32">
        <v>50</v>
      </c>
      <c r="AE19" s="32">
        <v>44</v>
      </c>
      <c r="AF19" s="32">
        <v>47</v>
      </c>
      <c r="AG19" s="151">
        <v>51</v>
      </c>
      <c r="AH19" s="151">
        <v>59</v>
      </c>
      <c r="AI19" s="33">
        <f t="shared" si="1"/>
        <v>1534</v>
      </c>
      <c r="AK19" s="24"/>
      <c r="AL19" s="24"/>
      <c r="AM19" s="7" t="s">
        <v>21</v>
      </c>
      <c r="AN19" s="7">
        <f>SUM(D25,D26)</f>
        <v>36</v>
      </c>
      <c r="AO19" s="7">
        <f aca="true" t="shared" si="8" ref="AO19:BR19">E25+E26</f>
        <v>31</v>
      </c>
      <c r="AP19" s="7">
        <f t="shared" si="8"/>
        <v>19</v>
      </c>
      <c r="AQ19" s="7">
        <f t="shared" si="8"/>
        <v>32</v>
      </c>
      <c r="AR19" s="7">
        <f t="shared" si="8"/>
        <v>19</v>
      </c>
      <c r="AS19" s="7">
        <f t="shared" si="8"/>
        <v>29</v>
      </c>
      <c r="AT19" s="7">
        <f t="shared" si="8"/>
        <v>33</v>
      </c>
      <c r="AU19" s="7">
        <f t="shared" si="8"/>
        <v>33</v>
      </c>
      <c r="AV19" s="7">
        <f t="shared" si="8"/>
        <v>31</v>
      </c>
      <c r="AW19" s="7">
        <f t="shared" si="8"/>
        <v>37</v>
      </c>
      <c r="AX19" s="7">
        <f t="shared" si="8"/>
        <v>31</v>
      </c>
      <c r="AY19" s="7">
        <f t="shared" si="8"/>
        <v>38</v>
      </c>
      <c r="AZ19" s="7">
        <f t="shared" si="8"/>
        <v>38</v>
      </c>
      <c r="BA19" s="7">
        <f t="shared" si="8"/>
        <v>27</v>
      </c>
      <c r="BB19" s="7">
        <f t="shared" si="8"/>
        <v>34</v>
      </c>
      <c r="BC19" s="7">
        <f t="shared" si="8"/>
        <v>32</v>
      </c>
      <c r="BD19" s="7">
        <f t="shared" si="8"/>
        <v>34</v>
      </c>
      <c r="BE19" s="7">
        <f t="shared" si="8"/>
        <v>15</v>
      </c>
      <c r="BF19" s="7">
        <f t="shared" si="8"/>
        <v>35</v>
      </c>
      <c r="BG19" s="7">
        <f t="shared" si="8"/>
        <v>40</v>
      </c>
      <c r="BH19" s="7">
        <f t="shared" si="8"/>
        <v>23</v>
      </c>
      <c r="BI19" s="7">
        <f t="shared" si="8"/>
        <v>34</v>
      </c>
      <c r="BJ19" s="7">
        <f t="shared" si="8"/>
        <v>42</v>
      </c>
      <c r="BK19" s="7">
        <f t="shared" si="8"/>
        <v>20</v>
      </c>
      <c r="BL19" s="7">
        <f t="shared" si="8"/>
        <v>28</v>
      </c>
      <c r="BM19" s="7">
        <f t="shared" si="8"/>
        <v>36</v>
      </c>
      <c r="BN19" s="7">
        <f t="shared" si="8"/>
        <v>36</v>
      </c>
      <c r="BO19" s="7">
        <f t="shared" si="8"/>
        <v>41</v>
      </c>
      <c r="BP19" s="7">
        <f t="shared" si="8"/>
        <v>40</v>
      </c>
      <c r="BQ19" s="7">
        <f t="shared" si="8"/>
        <v>33</v>
      </c>
      <c r="BR19" s="7">
        <f t="shared" si="8"/>
        <v>26</v>
      </c>
      <c r="BS19" s="8"/>
      <c r="BT19" s="8"/>
      <c r="BU19" s="8"/>
      <c r="BV19" s="8"/>
      <c r="BW19" s="8"/>
      <c r="BX19" s="8"/>
      <c r="BY19" s="8"/>
      <c r="BZ19" s="8"/>
      <c r="CA19" s="8"/>
      <c r="CI19" s="8"/>
    </row>
    <row r="20" spans="1:87" s="7" customFormat="1" ht="15" customHeight="1">
      <c r="A20" s="67"/>
      <c r="B20" s="61"/>
      <c r="C20" s="62" t="s">
        <v>24</v>
      </c>
      <c r="D20" s="118">
        <v>42</v>
      </c>
      <c r="E20" s="69">
        <v>45</v>
      </c>
      <c r="F20" s="69">
        <v>35</v>
      </c>
      <c r="G20" s="69">
        <v>46</v>
      </c>
      <c r="H20" s="69">
        <v>51</v>
      </c>
      <c r="I20" s="69">
        <v>46</v>
      </c>
      <c r="J20" s="69">
        <v>35</v>
      </c>
      <c r="K20" s="28">
        <v>49</v>
      </c>
      <c r="L20" s="28">
        <v>59</v>
      </c>
      <c r="M20" s="28">
        <v>56</v>
      </c>
      <c r="N20" s="28">
        <v>47</v>
      </c>
      <c r="O20" s="28">
        <v>62</v>
      </c>
      <c r="P20" s="28">
        <v>50</v>
      </c>
      <c r="Q20" s="28">
        <v>27</v>
      </c>
      <c r="R20" s="28">
        <v>31</v>
      </c>
      <c r="S20" s="28">
        <v>44</v>
      </c>
      <c r="T20" s="28">
        <v>51</v>
      </c>
      <c r="U20" s="28">
        <v>56</v>
      </c>
      <c r="V20" s="69">
        <v>58</v>
      </c>
      <c r="W20" s="69">
        <v>29</v>
      </c>
      <c r="X20" s="69">
        <v>55</v>
      </c>
      <c r="Y20" s="69">
        <v>46</v>
      </c>
      <c r="Z20" s="69">
        <v>42</v>
      </c>
      <c r="AA20" s="145">
        <v>82</v>
      </c>
      <c r="AB20" s="69">
        <v>63</v>
      </c>
      <c r="AC20" s="69">
        <v>64</v>
      </c>
      <c r="AD20" s="145">
        <v>50</v>
      </c>
      <c r="AE20" s="69">
        <v>44</v>
      </c>
      <c r="AF20" s="145">
        <v>47</v>
      </c>
      <c r="AG20" s="145">
        <v>51</v>
      </c>
      <c r="AH20" s="145">
        <v>58</v>
      </c>
      <c r="AI20" s="70">
        <f t="shared" si="1"/>
        <v>1521</v>
      </c>
      <c r="AK20" s="24"/>
      <c r="AL20" s="24"/>
      <c r="AM20" s="7" t="s">
        <v>22</v>
      </c>
      <c r="AN20" s="7">
        <f aca="true" t="shared" si="9" ref="AN20:BR20">D27</f>
        <v>100</v>
      </c>
      <c r="AO20" s="7">
        <f t="shared" si="9"/>
        <v>87</v>
      </c>
      <c r="AP20" s="7">
        <f t="shared" si="9"/>
        <v>63</v>
      </c>
      <c r="AQ20" s="7">
        <f t="shared" si="9"/>
        <v>69</v>
      </c>
      <c r="AR20" s="7">
        <f t="shared" si="9"/>
        <v>75</v>
      </c>
      <c r="AS20" s="7">
        <f t="shared" si="9"/>
        <v>73</v>
      </c>
      <c r="AT20" s="7">
        <f t="shared" si="9"/>
        <v>62</v>
      </c>
      <c r="AU20" s="7">
        <f t="shared" si="9"/>
        <v>80</v>
      </c>
      <c r="AV20" s="7">
        <f t="shared" si="9"/>
        <v>117</v>
      </c>
      <c r="AW20" s="7">
        <f t="shared" si="9"/>
        <v>141</v>
      </c>
      <c r="AX20" s="7">
        <f t="shared" si="9"/>
        <v>94</v>
      </c>
      <c r="AY20" s="7">
        <f t="shared" si="9"/>
        <v>96</v>
      </c>
      <c r="AZ20" s="7">
        <f t="shared" si="9"/>
        <v>110</v>
      </c>
      <c r="BA20" s="7">
        <f t="shared" si="9"/>
        <v>68</v>
      </c>
      <c r="BB20" s="7">
        <f t="shared" si="9"/>
        <v>84</v>
      </c>
      <c r="BC20" s="7">
        <f t="shared" si="9"/>
        <v>80</v>
      </c>
      <c r="BD20" s="7">
        <f t="shared" si="9"/>
        <v>87</v>
      </c>
      <c r="BE20" s="7">
        <f t="shared" si="9"/>
        <v>96</v>
      </c>
      <c r="BF20" s="7">
        <f t="shared" si="9"/>
        <v>81</v>
      </c>
      <c r="BG20" s="7">
        <f t="shared" si="9"/>
        <v>99</v>
      </c>
      <c r="BH20" s="7">
        <f t="shared" si="9"/>
        <v>88</v>
      </c>
      <c r="BI20" s="7">
        <f t="shared" si="9"/>
        <v>87</v>
      </c>
      <c r="BJ20" s="7">
        <f t="shared" si="9"/>
        <v>111</v>
      </c>
      <c r="BK20" s="7">
        <f t="shared" si="9"/>
        <v>128</v>
      </c>
      <c r="BL20" s="7">
        <f t="shared" si="9"/>
        <v>123</v>
      </c>
      <c r="BM20" s="7">
        <f t="shared" si="9"/>
        <v>105</v>
      </c>
      <c r="BN20" s="7">
        <f t="shared" si="9"/>
        <v>109</v>
      </c>
      <c r="BO20" s="7">
        <f t="shared" si="9"/>
        <v>66</v>
      </c>
      <c r="BP20" s="7">
        <f t="shared" si="9"/>
        <v>83</v>
      </c>
      <c r="BQ20" s="7">
        <f t="shared" si="9"/>
        <v>94</v>
      </c>
      <c r="BR20" s="7">
        <f t="shared" si="9"/>
        <v>132</v>
      </c>
      <c r="BS20" s="8"/>
      <c r="BT20" s="8"/>
      <c r="BU20" s="8"/>
      <c r="BV20" s="8"/>
      <c r="BW20" s="8"/>
      <c r="BX20" s="8"/>
      <c r="BY20" s="8"/>
      <c r="BZ20" s="8"/>
      <c r="CA20" s="8"/>
      <c r="CI20" s="8"/>
    </row>
    <row r="21" spans="1:87" s="7" customFormat="1" ht="15" customHeight="1">
      <c r="A21" s="67"/>
      <c r="B21" s="72" t="s">
        <v>26</v>
      </c>
      <c r="C21" s="73"/>
      <c r="D21" s="146" t="s">
        <v>18</v>
      </c>
      <c r="E21" s="146" t="s">
        <v>18</v>
      </c>
      <c r="F21" s="146" t="s">
        <v>18</v>
      </c>
      <c r="G21" s="146" t="s">
        <v>18</v>
      </c>
      <c r="H21" s="146" t="s">
        <v>18</v>
      </c>
      <c r="I21" s="146" t="s">
        <v>18</v>
      </c>
      <c r="J21" s="146" t="s">
        <v>18</v>
      </c>
      <c r="K21" s="54">
        <v>2</v>
      </c>
      <c r="L21" s="54" t="s">
        <v>18</v>
      </c>
      <c r="M21" s="54" t="s">
        <v>18</v>
      </c>
      <c r="N21" s="54" t="s">
        <v>18</v>
      </c>
      <c r="O21" s="54" t="s">
        <v>18</v>
      </c>
      <c r="P21" s="54" t="s">
        <v>18</v>
      </c>
      <c r="Q21" s="54">
        <v>1</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v>1</v>
      </c>
      <c r="AF21" s="54">
        <v>1</v>
      </c>
      <c r="AG21" s="147" t="s">
        <v>18</v>
      </c>
      <c r="AH21" s="147" t="s">
        <v>18</v>
      </c>
      <c r="AI21" s="56">
        <f t="shared" si="1"/>
        <v>5</v>
      </c>
      <c r="AK21" s="24"/>
      <c r="AL21" s="24"/>
      <c r="BS21" s="8"/>
      <c r="BT21" s="8"/>
      <c r="BU21" s="8"/>
      <c r="BV21" s="8"/>
      <c r="BW21" s="8"/>
      <c r="BX21" s="8"/>
      <c r="BY21" s="8"/>
      <c r="BZ21" s="8"/>
      <c r="CA21" s="8"/>
      <c r="CI21" s="8"/>
    </row>
    <row r="22" spans="1:87" s="7" customFormat="1" ht="15" customHeight="1">
      <c r="A22" s="67"/>
      <c r="B22" s="74" t="s">
        <v>27</v>
      </c>
      <c r="C22" s="75" t="s">
        <v>23</v>
      </c>
      <c r="D22" s="104">
        <v>118</v>
      </c>
      <c r="E22" s="77">
        <v>122</v>
      </c>
      <c r="F22" s="77">
        <v>103</v>
      </c>
      <c r="G22" s="77">
        <v>84</v>
      </c>
      <c r="H22" s="77">
        <v>163</v>
      </c>
      <c r="I22" s="77">
        <v>132</v>
      </c>
      <c r="J22" s="77">
        <v>138</v>
      </c>
      <c r="K22" s="32">
        <v>116</v>
      </c>
      <c r="L22" s="32">
        <v>84</v>
      </c>
      <c r="M22" s="32">
        <v>130</v>
      </c>
      <c r="N22" s="32">
        <v>101</v>
      </c>
      <c r="O22" s="32">
        <v>171</v>
      </c>
      <c r="P22" s="32">
        <v>142</v>
      </c>
      <c r="Q22" s="32">
        <v>114</v>
      </c>
      <c r="R22" s="32">
        <v>120</v>
      </c>
      <c r="S22" s="32">
        <f>69+71</f>
        <v>140</v>
      </c>
      <c r="T22" s="32">
        <f>59+44</f>
        <v>103</v>
      </c>
      <c r="U22" s="77">
        <f>54+26</f>
        <v>80</v>
      </c>
      <c r="V22" s="77">
        <v>154</v>
      </c>
      <c r="W22" s="77">
        <v>119</v>
      </c>
      <c r="X22" s="77">
        <v>137</v>
      </c>
      <c r="Y22" s="77">
        <v>126</v>
      </c>
      <c r="Z22" s="77">
        <v>129</v>
      </c>
      <c r="AA22" s="32">
        <v>127</v>
      </c>
      <c r="AB22" s="32">
        <v>89</v>
      </c>
      <c r="AC22" s="32">
        <v>190</v>
      </c>
      <c r="AD22" s="32">
        <v>112</v>
      </c>
      <c r="AE22" s="77">
        <v>102</v>
      </c>
      <c r="AF22" s="77">
        <v>122</v>
      </c>
      <c r="AG22" s="105">
        <v>124</v>
      </c>
      <c r="AH22" s="105">
        <v>101</v>
      </c>
      <c r="AI22" s="78">
        <f t="shared" si="1"/>
        <v>3793</v>
      </c>
      <c r="AK22" s="24"/>
      <c r="AL22" s="24"/>
      <c r="BS22" s="8"/>
      <c r="BT22" s="8"/>
      <c r="BU22" s="8"/>
      <c r="BV22" s="8"/>
      <c r="BW22" s="8"/>
      <c r="BX22" s="8"/>
      <c r="BY22" s="8"/>
      <c r="BZ22" s="8"/>
      <c r="CA22" s="8"/>
      <c r="CI22" s="8"/>
    </row>
    <row r="23" spans="1:87" s="7" customFormat="1" ht="15" customHeight="1">
      <c r="A23" s="67"/>
      <c r="B23" s="61"/>
      <c r="C23" s="81" t="s">
        <v>24</v>
      </c>
      <c r="D23" s="27">
        <v>116</v>
      </c>
      <c r="E23" s="28">
        <v>122</v>
      </c>
      <c r="F23" s="28">
        <v>103</v>
      </c>
      <c r="G23" s="28">
        <v>84</v>
      </c>
      <c r="H23" s="28">
        <v>163</v>
      </c>
      <c r="I23" s="28">
        <v>128</v>
      </c>
      <c r="J23" s="28">
        <v>135</v>
      </c>
      <c r="K23" s="28">
        <v>116</v>
      </c>
      <c r="L23" s="28">
        <v>84</v>
      </c>
      <c r="M23" s="28">
        <v>130</v>
      </c>
      <c r="N23" s="28">
        <v>101</v>
      </c>
      <c r="O23" s="28">
        <v>171</v>
      </c>
      <c r="P23" s="28">
        <v>138</v>
      </c>
      <c r="Q23" s="28">
        <v>113</v>
      </c>
      <c r="R23" s="28">
        <v>119</v>
      </c>
      <c r="S23" s="28">
        <v>139</v>
      </c>
      <c r="T23" s="28">
        <v>102</v>
      </c>
      <c r="U23" s="69">
        <v>77</v>
      </c>
      <c r="V23" s="69">
        <v>154</v>
      </c>
      <c r="W23" s="69">
        <v>119</v>
      </c>
      <c r="X23" s="69">
        <v>136</v>
      </c>
      <c r="Y23" s="69">
        <v>125</v>
      </c>
      <c r="Z23" s="69">
        <v>127</v>
      </c>
      <c r="AA23" s="69">
        <v>126</v>
      </c>
      <c r="AB23" s="69">
        <v>89</v>
      </c>
      <c r="AC23" s="69">
        <v>190</v>
      </c>
      <c r="AD23" s="69">
        <v>112</v>
      </c>
      <c r="AE23" s="69">
        <v>102</v>
      </c>
      <c r="AF23" s="69">
        <v>120</v>
      </c>
      <c r="AG23" s="145">
        <v>123</v>
      </c>
      <c r="AH23" s="145">
        <v>100</v>
      </c>
      <c r="AI23" s="29">
        <f t="shared" si="1"/>
        <v>3764</v>
      </c>
      <c r="AK23" s="24"/>
      <c r="AL23" s="24"/>
      <c r="BS23" s="8"/>
      <c r="BT23" s="8"/>
      <c r="BU23" s="8"/>
      <c r="BV23" s="8"/>
      <c r="BW23" s="8"/>
      <c r="BX23" s="8"/>
      <c r="BY23" s="8"/>
      <c r="BZ23" s="8"/>
      <c r="CA23" s="8"/>
      <c r="CI23" s="8"/>
    </row>
    <row r="24" spans="1:87" s="7" customFormat="1" ht="15" customHeight="1">
      <c r="A24" s="67"/>
      <c r="B24" s="74" t="s">
        <v>28</v>
      </c>
      <c r="C24" s="81"/>
      <c r="D24" s="104">
        <v>22</v>
      </c>
      <c r="E24" s="77">
        <v>27</v>
      </c>
      <c r="F24" s="77">
        <v>22</v>
      </c>
      <c r="G24" s="77">
        <v>16</v>
      </c>
      <c r="H24" s="77">
        <v>24</v>
      </c>
      <c r="I24" s="77">
        <v>20</v>
      </c>
      <c r="J24" s="77">
        <v>19</v>
      </c>
      <c r="K24" s="77">
        <v>23</v>
      </c>
      <c r="L24" s="77">
        <v>18</v>
      </c>
      <c r="M24" s="77">
        <v>18</v>
      </c>
      <c r="N24" s="77">
        <v>20</v>
      </c>
      <c r="O24" s="77">
        <v>39</v>
      </c>
      <c r="P24" s="77">
        <v>23</v>
      </c>
      <c r="Q24" s="77">
        <v>22</v>
      </c>
      <c r="R24" s="77">
        <v>23</v>
      </c>
      <c r="S24" s="77">
        <v>14</v>
      </c>
      <c r="T24" s="77">
        <v>14</v>
      </c>
      <c r="U24" s="77">
        <v>23</v>
      </c>
      <c r="V24" s="77">
        <v>32</v>
      </c>
      <c r="W24" s="77">
        <v>26</v>
      </c>
      <c r="X24" s="77">
        <v>22</v>
      </c>
      <c r="Y24" s="77">
        <v>16</v>
      </c>
      <c r="Z24" s="77">
        <v>21</v>
      </c>
      <c r="AA24" s="54">
        <v>18</v>
      </c>
      <c r="AB24" s="54">
        <v>20</v>
      </c>
      <c r="AC24" s="54">
        <v>24</v>
      </c>
      <c r="AD24" s="77">
        <v>21</v>
      </c>
      <c r="AE24" s="77">
        <v>21</v>
      </c>
      <c r="AF24" s="77">
        <v>29</v>
      </c>
      <c r="AG24" s="105">
        <v>24</v>
      </c>
      <c r="AH24" s="105">
        <v>18</v>
      </c>
      <c r="AI24" s="83">
        <f t="shared" si="1"/>
        <v>679</v>
      </c>
      <c r="AK24" s="24"/>
      <c r="AL24" s="24"/>
      <c r="BS24" s="8"/>
      <c r="BT24" s="8"/>
      <c r="BU24" s="8"/>
      <c r="BV24" s="8"/>
      <c r="BW24" s="8"/>
      <c r="BX24" s="8"/>
      <c r="BY24" s="8"/>
      <c r="BZ24" s="8"/>
      <c r="CA24" s="8"/>
      <c r="CI24" s="8"/>
    </row>
    <row r="25" spans="1:87" s="7" customFormat="1" ht="15" customHeight="1">
      <c r="A25" s="84" t="s">
        <v>21</v>
      </c>
      <c r="B25" s="57" t="s">
        <v>29</v>
      </c>
      <c r="C25" s="58"/>
      <c r="D25" s="148">
        <v>1</v>
      </c>
      <c r="E25" s="60">
        <v>4</v>
      </c>
      <c r="F25" s="60">
        <v>2</v>
      </c>
      <c r="G25" s="60">
        <v>3</v>
      </c>
      <c r="H25" s="60">
        <v>2</v>
      </c>
      <c r="I25" s="60">
        <v>4</v>
      </c>
      <c r="J25" s="60">
        <v>3</v>
      </c>
      <c r="K25" s="60">
        <v>7</v>
      </c>
      <c r="L25" s="60">
        <v>2</v>
      </c>
      <c r="M25" s="60">
        <v>6</v>
      </c>
      <c r="N25" s="60">
        <v>6</v>
      </c>
      <c r="O25" s="60">
        <v>6</v>
      </c>
      <c r="P25" s="60">
        <v>7</v>
      </c>
      <c r="Q25" s="60">
        <v>3</v>
      </c>
      <c r="R25" s="60">
        <v>1</v>
      </c>
      <c r="S25" s="60">
        <v>3</v>
      </c>
      <c r="T25" s="60">
        <v>3</v>
      </c>
      <c r="U25" s="60">
        <v>2</v>
      </c>
      <c r="V25" s="60">
        <v>3</v>
      </c>
      <c r="W25" s="60">
        <v>5</v>
      </c>
      <c r="X25" s="60">
        <v>2</v>
      </c>
      <c r="Y25" s="60">
        <v>5</v>
      </c>
      <c r="Z25" s="60">
        <v>5</v>
      </c>
      <c r="AA25" s="32">
        <v>5</v>
      </c>
      <c r="AB25" s="32">
        <v>3</v>
      </c>
      <c r="AC25" s="32">
        <v>2</v>
      </c>
      <c r="AD25" s="60">
        <v>4</v>
      </c>
      <c r="AE25" s="60">
        <v>8</v>
      </c>
      <c r="AF25" s="60">
        <v>3</v>
      </c>
      <c r="AG25" s="149">
        <v>5</v>
      </c>
      <c r="AH25" s="149">
        <v>3</v>
      </c>
      <c r="AI25" s="33">
        <f t="shared" si="1"/>
        <v>118</v>
      </c>
      <c r="AK25" s="24"/>
      <c r="AL25" s="24"/>
      <c r="BS25" s="8"/>
      <c r="BT25" s="8"/>
      <c r="BU25" s="8"/>
      <c r="BV25" s="8"/>
      <c r="BW25" s="8"/>
      <c r="BX25" s="8"/>
      <c r="BY25" s="8"/>
      <c r="BZ25" s="8"/>
      <c r="CA25" s="8"/>
      <c r="CI25" s="8"/>
    </row>
    <row r="26" spans="1:87" s="7" customFormat="1" ht="15" customHeight="1">
      <c r="A26" s="153"/>
      <c r="B26" s="117" t="s">
        <v>30</v>
      </c>
      <c r="C26" s="62"/>
      <c r="D26" s="27">
        <v>35</v>
      </c>
      <c r="E26" s="28">
        <v>27</v>
      </c>
      <c r="F26" s="28">
        <v>17</v>
      </c>
      <c r="G26" s="28">
        <v>29</v>
      </c>
      <c r="H26" s="28">
        <v>17</v>
      </c>
      <c r="I26" s="28">
        <v>25</v>
      </c>
      <c r="J26" s="28">
        <v>30</v>
      </c>
      <c r="K26" s="28">
        <v>26</v>
      </c>
      <c r="L26" s="28">
        <v>29</v>
      </c>
      <c r="M26" s="28">
        <v>31</v>
      </c>
      <c r="N26" s="28">
        <v>25</v>
      </c>
      <c r="O26" s="28">
        <v>32</v>
      </c>
      <c r="P26" s="28">
        <v>31</v>
      </c>
      <c r="Q26" s="28">
        <v>24</v>
      </c>
      <c r="R26" s="28">
        <v>33</v>
      </c>
      <c r="S26" s="28">
        <v>29</v>
      </c>
      <c r="T26" s="28">
        <v>31</v>
      </c>
      <c r="U26" s="28">
        <v>13</v>
      </c>
      <c r="V26" s="28">
        <v>32</v>
      </c>
      <c r="W26" s="28">
        <v>35</v>
      </c>
      <c r="X26" s="28">
        <v>21</v>
      </c>
      <c r="Y26" s="28">
        <v>29</v>
      </c>
      <c r="Z26" s="28">
        <v>37</v>
      </c>
      <c r="AA26" s="69">
        <v>15</v>
      </c>
      <c r="AB26" s="69">
        <v>25</v>
      </c>
      <c r="AC26" s="69">
        <v>34</v>
      </c>
      <c r="AD26" s="28">
        <v>32</v>
      </c>
      <c r="AE26" s="28">
        <v>33</v>
      </c>
      <c r="AF26" s="28">
        <v>37</v>
      </c>
      <c r="AG26" s="150">
        <v>28</v>
      </c>
      <c r="AH26" s="150">
        <v>23</v>
      </c>
      <c r="AI26" s="29">
        <f t="shared" si="1"/>
        <v>865</v>
      </c>
      <c r="AK26" s="24"/>
      <c r="AL26" s="24"/>
      <c r="BS26" s="8"/>
      <c r="BT26" s="8"/>
      <c r="BU26" s="8"/>
      <c r="BV26" s="8"/>
      <c r="BW26" s="8"/>
      <c r="BX26" s="8"/>
      <c r="BY26" s="8"/>
      <c r="BZ26" s="8"/>
      <c r="CA26" s="8"/>
      <c r="CI26" s="8"/>
    </row>
    <row r="27" spans="1:87" s="7" customFormat="1" ht="15" customHeight="1">
      <c r="A27" s="89" t="s">
        <v>22</v>
      </c>
      <c r="B27" s="90"/>
      <c r="C27" s="91"/>
      <c r="D27" s="148">
        <v>100</v>
      </c>
      <c r="E27" s="60">
        <v>87</v>
      </c>
      <c r="F27" s="60">
        <v>63</v>
      </c>
      <c r="G27" s="60">
        <v>69</v>
      </c>
      <c r="H27" s="60">
        <v>75</v>
      </c>
      <c r="I27" s="60">
        <v>73</v>
      </c>
      <c r="J27" s="60">
        <v>62</v>
      </c>
      <c r="K27" s="60">
        <v>80</v>
      </c>
      <c r="L27" s="60">
        <v>117</v>
      </c>
      <c r="M27" s="60">
        <v>141</v>
      </c>
      <c r="N27" s="60">
        <v>94</v>
      </c>
      <c r="O27" s="60">
        <v>96</v>
      </c>
      <c r="P27" s="60">
        <v>110</v>
      </c>
      <c r="Q27" s="60">
        <v>68</v>
      </c>
      <c r="R27" s="60">
        <v>84</v>
      </c>
      <c r="S27" s="60">
        <v>80</v>
      </c>
      <c r="T27" s="60">
        <v>87</v>
      </c>
      <c r="U27" s="60">
        <v>96</v>
      </c>
      <c r="V27" s="60">
        <v>81</v>
      </c>
      <c r="W27" s="60">
        <v>99</v>
      </c>
      <c r="X27" s="60">
        <v>88</v>
      </c>
      <c r="Y27" s="60">
        <v>87</v>
      </c>
      <c r="Z27" s="60">
        <v>111</v>
      </c>
      <c r="AA27" s="54">
        <v>128</v>
      </c>
      <c r="AB27" s="54">
        <v>123</v>
      </c>
      <c r="AC27" s="54">
        <v>105</v>
      </c>
      <c r="AD27" s="60">
        <v>109</v>
      </c>
      <c r="AE27" s="60">
        <v>66</v>
      </c>
      <c r="AF27" s="60">
        <v>83</v>
      </c>
      <c r="AG27" s="149">
        <v>94</v>
      </c>
      <c r="AH27" s="149">
        <v>132</v>
      </c>
      <c r="AI27" s="94">
        <f t="shared" si="1"/>
        <v>2888</v>
      </c>
      <c r="AK27" s="24"/>
      <c r="AL27" s="24"/>
      <c r="BS27" s="8"/>
      <c r="BT27" s="8"/>
      <c r="BU27" s="8"/>
      <c r="BV27" s="8"/>
      <c r="BW27" s="8"/>
      <c r="BX27" s="8"/>
      <c r="BY27" s="8"/>
      <c r="BZ27" s="8"/>
      <c r="CA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4"/>
      <c r="BS28" s="8"/>
      <c r="BT28" s="8"/>
      <c r="BU28" s="8"/>
      <c r="BV28" s="8"/>
      <c r="BW28" s="8"/>
      <c r="BX28" s="8"/>
      <c r="BY28" s="8"/>
      <c r="BZ28" s="8"/>
      <c r="CA28" s="8"/>
      <c r="CI28" s="8"/>
    </row>
    <row r="29" spans="1:87" s="7" customFormat="1" ht="15" customHeight="1">
      <c r="A29" s="156" t="s">
        <v>32</v>
      </c>
      <c r="B29" s="99" t="s">
        <v>9</v>
      </c>
      <c r="C29" s="100"/>
      <c r="D29" s="22" t="s">
        <v>18</v>
      </c>
      <c r="E29" s="5">
        <v>2</v>
      </c>
      <c r="F29" s="5" t="s">
        <v>18</v>
      </c>
      <c r="G29" s="22">
        <v>2</v>
      </c>
      <c r="H29" s="5">
        <v>3</v>
      </c>
      <c r="I29" s="5" t="s">
        <v>18</v>
      </c>
      <c r="J29" s="5" t="s">
        <v>18</v>
      </c>
      <c r="K29" s="5">
        <v>1</v>
      </c>
      <c r="L29" s="5" t="s">
        <v>18</v>
      </c>
      <c r="M29" s="22">
        <v>1</v>
      </c>
      <c r="N29" s="5">
        <v>3</v>
      </c>
      <c r="O29" s="5">
        <v>1</v>
      </c>
      <c r="P29" s="5" t="s">
        <v>18</v>
      </c>
      <c r="Q29" s="5">
        <v>1</v>
      </c>
      <c r="R29" s="5">
        <v>2</v>
      </c>
      <c r="S29" s="5">
        <v>3</v>
      </c>
      <c r="T29" s="5" t="s">
        <v>18</v>
      </c>
      <c r="U29" s="5">
        <v>1</v>
      </c>
      <c r="V29" s="5">
        <v>1</v>
      </c>
      <c r="W29" s="5">
        <v>1</v>
      </c>
      <c r="X29" s="5">
        <v>1</v>
      </c>
      <c r="Y29" s="5">
        <v>1</v>
      </c>
      <c r="Z29" s="5">
        <v>2</v>
      </c>
      <c r="AA29" s="22">
        <v>2</v>
      </c>
      <c r="AB29" s="5">
        <v>3</v>
      </c>
      <c r="AC29" s="5">
        <v>1</v>
      </c>
      <c r="AD29" s="5">
        <v>5</v>
      </c>
      <c r="AE29" s="5">
        <v>1</v>
      </c>
      <c r="AF29" s="5">
        <v>1</v>
      </c>
      <c r="AG29" s="101">
        <v>2</v>
      </c>
      <c r="AH29" s="101">
        <v>3</v>
      </c>
      <c r="AI29" s="213">
        <f>SUM(D29:AH34)</f>
        <v>69</v>
      </c>
      <c r="AK29" s="24"/>
      <c r="BS29" s="8"/>
      <c r="BT29" s="8"/>
      <c r="BU29" s="8"/>
      <c r="BV29" s="8"/>
      <c r="BW29" s="8"/>
      <c r="BX29" s="8"/>
      <c r="BY29" s="8"/>
      <c r="BZ29" s="8"/>
      <c r="CA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77">
        <v>1</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BS30" s="8"/>
      <c r="BT30" s="8"/>
      <c r="BU30" s="8"/>
      <c r="BV30" s="8"/>
      <c r="BW30" s="8"/>
      <c r="BX30" s="8"/>
      <c r="BY30" s="8"/>
      <c r="BZ30" s="8"/>
      <c r="CA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77" t="s">
        <v>18</v>
      </c>
      <c r="L31" s="77" t="s">
        <v>18</v>
      </c>
      <c r="M31" s="77">
        <v>1</v>
      </c>
      <c r="N31" s="77" t="s">
        <v>18</v>
      </c>
      <c r="O31" s="77" t="s">
        <v>18</v>
      </c>
      <c r="P31" s="77" t="s">
        <v>18</v>
      </c>
      <c r="Q31" s="77" t="s">
        <v>18</v>
      </c>
      <c r="R31" s="77" t="s">
        <v>18</v>
      </c>
      <c r="S31" s="77" t="s">
        <v>18</v>
      </c>
      <c r="T31" s="77" t="s">
        <v>18</v>
      </c>
      <c r="U31" s="77" t="s">
        <v>18</v>
      </c>
      <c r="V31" s="77" t="s">
        <v>18</v>
      </c>
      <c r="W31" s="77">
        <v>1</v>
      </c>
      <c r="X31" s="77" t="s">
        <v>18</v>
      </c>
      <c r="Y31" s="77" t="s">
        <v>18</v>
      </c>
      <c r="Z31" s="77" t="s">
        <v>18</v>
      </c>
      <c r="AA31" s="77" t="s">
        <v>18</v>
      </c>
      <c r="AB31" s="77" t="s">
        <v>18</v>
      </c>
      <c r="AC31" s="77" t="s">
        <v>18</v>
      </c>
      <c r="AD31" s="77" t="s">
        <v>18</v>
      </c>
      <c r="AE31" s="77" t="s">
        <v>18</v>
      </c>
      <c r="AF31" s="77" t="s">
        <v>18</v>
      </c>
      <c r="AG31" s="77" t="s">
        <v>18</v>
      </c>
      <c r="AH31" s="105" t="s">
        <v>18</v>
      </c>
      <c r="AI31" s="213"/>
      <c r="AK31" s="24"/>
      <c r="AL31" s="24"/>
      <c r="BS31" s="8"/>
      <c r="BT31" s="8"/>
      <c r="BU31" s="8"/>
      <c r="BV31" s="8"/>
      <c r="BW31" s="8"/>
      <c r="BX31" s="8"/>
      <c r="BY31" s="8"/>
      <c r="BZ31" s="8"/>
      <c r="CA31" s="8"/>
      <c r="CI31" s="8"/>
    </row>
    <row r="32" spans="1:87" s="7" customFormat="1" ht="15" customHeight="1">
      <c r="A32" s="157" t="s">
        <v>35</v>
      </c>
      <c r="B32" s="103" t="s">
        <v>17</v>
      </c>
      <c r="C32" s="75"/>
      <c r="D32" s="104" t="s">
        <v>18</v>
      </c>
      <c r="E32" s="77" t="s">
        <v>18</v>
      </c>
      <c r="F32" s="77" t="s">
        <v>18</v>
      </c>
      <c r="G32" s="77" t="s">
        <v>18</v>
      </c>
      <c r="H32" s="77"/>
      <c r="I32" s="77">
        <v>1</v>
      </c>
      <c r="J32" s="77" t="s">
        <v>18</v>
      </c>
      <c r="K32" s="77" t="s">
        <v>18</v>
      </c>
      <c r="L32" s="77" t="s">
        <v>18</v>
      </c>
      <c r="M32" s="77" t="s">
        <v>18</v>
      </c>
      <c r="N32" s="77" t="s">
        <v>18</v>
      </c>
      <c r="O32" s="77" t="s">
        <v>18</v>
      </c>
      <c r="P32" s="77" t="s">
        <v>18</v>
      </c>
      <c r="Q32" s="77" t="s">
        <v>18</v>
      </c>
      <c r="R32" s="77" t="s">
        <v>18</v>
      </c>
      <c r="S32" s="77" t="s">
        <v>18</v>
      </c>
      <c r="T32" s="77" t="s">
        <v>18</v>
      </c>
      <c r="U32" s="77">
        <v>1</v>
      </c>
      <c r="V32" s="77" t="s">
        <v>18</v>
      </c>
      <c r="W32" s="77" t="s">
        <v>18</v>
      </c>
      <c r="X32" s="77" t="s">
        <v>18</v>
      </c>
      <c r="Y32" s="77" t="s">
        <v>18</v>
      </c>
      <c r="Z32" s="77" t="s">
        <v>18</v>
      </c>
      <c r="AA32" s="77" t="s">
        <v>18</v>
      </c>
      <c r="AB32" s="77" t="s">
        <v>18</v>
      </c>
      <c r="AC32" s="77" t="s">
        <v>18</v>
      </c>
      <c r="AD32" s="77" t="s">
        <v>18</v>
      </c>
      <c r="AE32" s="77" t="s">
        <v>18</v>
      </c>
      <c r="AF32" s="77" t="s">
        <v>18</v>
      </c>
      <c r="AG32" s="77" t="s">
        <v>18</v>
      </c>
      <c r="AH32" s="105" t="s">
        <v>18</v>
      </c>
      <c r="AI32" s="213"/>
      <c r="AK32" s="24"/>
      <c r="AL32" s="24"/>
      <c r="BS32" s="8"/>
      <c r="BT32" s="8"/>
      <c r="BU32" s="8"/>
      <c r="BV32" s="8"/>
      <c r="BW32" s="8"/>
      <c r="BX32" s="8"/>
      <c r="BY32" s="8"/>
      <c r="BZ32" s="8"/>
      <c r="CA32" s="8"/>
      <c r="CI32" s="8"/>
    </row>
    <row r="33" spans="1:87" s="7" customFormat="1" ht="15" customHeight="1">
      <c r="A33" s="157"/>
      <c r="B33" s="103" t="s">
        <v>19</v>
      </c>
      <c r="C33" s="75"/>
      <c r="D33" s="104" t="s">
        <v>18</v>
      </c>
      <c r="E33" s="77" t="s">
        <v>18</v>
      </c>
      <c r="F33" s="77" t="s">
        <v>18</v>
      </c>
      <c r="G33" s="77" t="s">
        <v>18</v>
      </c>
      <c r="H33" s="104">
        <v>1</v>
      </c>
      <c r="I33" s="77" t="s">
        <v>18</v>
      </c>
      <c r="J33" s="77" t="s">
        <v>18</v>
      </c>
      <c r="K33" s="77" t="s">
        <v>18</v>
      </c>
      <c r="L33" s="77" t="s">
        <v>18</v>
      </c>
      <c r="M33" s="77">
        <v>1</v>
      </c>
      <c r="N33" s="77" t="s">
        <v>18</v>
      </c>
      <c r="O33" s="77" t="s">
        <v>18</v>
      </c>
      <c r="P33" s="77" t="s">
        <v>18</v>
      </c>
      <c r="Q33" s="77" t="s">
        <v>18</v>
      </c>
      <c r="R33" s="77">
        <v>1</v>
      </c>
      <c r="S33" s="77">
        <v>2</v>
      </c>
      <c r="T33" s="77" t="s">
        <v>18</v>
      </c>
      <c r="U33" s="77">
        <v>2</v>
      </c>
      <c r="V33" s="77" t="s">
        <v>18</v>
      </c>
      <c r="W33" s="77">
        <v>1</v>
      </c>
      <c r="X33" s="77">
        <v>1</v>
      </c>
      <c r="Y33" s="77" t="s">
        <v>18</v>
      </c>
      <c r="Z33" s="77">
        <v>1</v>
      </c>
      <c r="AA33" s="77" t="s">
        <v>18</v>
      </c>
      <c r="AB33" s="77">
        <v>1</v>
      </c>
      <c r="AC33" s="77">
        <v>1</v>
      </c>
      <c r="AD33" s="77" t="s">
        <v>18</v>
      </c>
      <c r="AE33" s="77" t="s">
        <v>18</v>
      </c>
      <c r="AF33" s="77">
        <v>2</v>
      </c>
      <c r="AG33" s="105">
        <v>2</v>
      </c>
      <c r="AH33" s="105">
        <v>1</v>
      </c>
      <c r="AI33" s="213"/>
      <c r="AK33" s="24"/>
      <c r="AL33" s="24"/>
      <c r="BS33" s="8"/>
      <c r="BT33" s="8"/>
      <c r="BU33" s="8"/>
      <c r="BV33" s="8"/>
      <c r="BW33" s="8"/>
      <c r="BX33" s="8"/>
      <c r="BY33" s="8"/>
      <c r="BZ33" s="8"/>
      <c r="CA33" s="8"/>
      <c r="CI33" s="8"/>
    </row>
    <row r="34" spans="1:87" s="7" customFormat="1" ht="15" customHeight="1">
      <c r="A34" s="163"/>
      <c r="B34" s="117" t="s">
        <v>22</v>
      </c>
      <c r="C34" s="81"/>
      <c r="D34" s="118" t="s">
        <v>18</v>
      </c>
      <c r="E34" s="118" t="s">
        <v>18</v>
      </c>
      <c r="F34" s="118" t="s">
        <v>18</v>
      </c>
      <c r="G34" s="118" t="s">
        <v>18</v>
      </c>
      <c r="H34" s="118" t="s">
        <v>18</v>
      </c>
      <c r="I34" s="118" t="s">
        <v>18</v>
      </c>
      <c r="J34" s="118" t="s">
        <v>18</v>
      </c>
      <c r="K34" s="77" t="s">
        <v>18</v>
      </c>
      <c r="L34" s="77">
        <v>1</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v>1</v>
      </c>
      <c r="AE34" s="77" t="s">
        <v>18</v>
      </c>
      <c r="AF34" s="77" t="s">
        <v>18</v>
      </c>
      <c r="AG34" s="105">
        <v>1</v>
      </c>
      <c r="AH34" s="105" t="s">
        <v>18</v>
      </c>
      <c r="AI34" s="213"/>
      <c r="AK34" s="24"/>
      <c r="AL34" s="24"/>
      <c r="BS34" s="8"/>
      <c r="BT34" s="8"/>
      <c r="BU34" s="8"/>
      <c r="BV34" s="8"/>
      <c r="BW34" s="8"/>
      <c r="BX34" s="8"/>
      <c r="BY34" s="8"/>
      <c r="BZ34" s="8"/>
      <c r="CA34" s="8"/>
      <c r="CI34" s="8"/>
    </row>
    <row r="35" spans="1:87" s="7" customFormat="1" ht="15" customHeight="1">
      <c r="A35" s="156" t="s">
        <v>32</v>
      </c>
      <c r="B35" s="99" t="s">
        <v>9</v>
      </c>
      <c r="C35" s="100"/>
      <c r="D35" s="22" t="s">
        <v>18</v>
      </c>
      <c r="E35" s="5">
        <v>1</v>
      </c>
      <c r="F35" s="22" t="s">
        <v>18</v>
      </c>
      <c r="G35" s="5">
        <v>2</v>
      </c>
      <c r="H35" s="5">
        <v>1</v>
      </c>
      <c r="I35" s="22" t="s">
        <v>18</v>
      </c>
      <c r="J35" s="22" t="s">
        <v>18</v>
      </c>
      <c r="K35" s="5" t="s">
        <v>18</v>
      </c>
      <c r="L35" s="22">
        <v>2</v>
      </c>
      <c r="M35" s="22">
        <v>1</v>
      </c>
      <c r="N35" s="22">
        <v>1</v>
      </c>
      <c r="O35" s="22" t="s">
        <v>18</v>
      </c>
      <c r="P35" s="22">
        <v>1</v>
      </c>
      <c r="Q35" s="5" t="s">
        <v>18</v>
      </c>
      <c r="R35" s="5" t="s">
        <v>18</v>
      </c>
      <c r="S35" s="5" t="s">
        <v>18</v>
      </c>
      <c r="T35" s="22">
        <v>1</v>
      </c>
      <c r="U35" s="5">
        <v>1</v>
      </c>
      <c r="V35" s="22" t="s">
        <v>18</v>
      </c>
      <c r="W35" s="22" t="s">
        <v>18</v>
      </c>
      <c r="X35" s="5">
        <v>1</v>
      </c>
      <c r="Y35" s="22" t="s">
        <v>18</v>
      </c>
      <c r="Z35" s="5">
        <v>1</v>
      </c>
      <c r="AA35" s="22" t="s">
        <v>18</v>
      </c>
      <c r="AB35" s="22" t="s">
        <v>18</v>
      </c>
      <c r="AC35" s="22">
        <v>1</v>
      </c>
      <c r="AD35" s="22" t="s">
        <v>18</v>
      </c>
      <c r="AE35" s="22" t="s">
        <v>18</v>
      </c>
      <c r="AF35" s="22" t="s">
        <v>18</v>
      </c>
      <c r="AG35" s="101">
        <v>1</v>
      </c>
      <c r="AH35" s="101">
        <v>1</v>
      </c>
      <c r="AI35" s="213">
        <f>SUM(D35:AH40)</f>
        <v>52</v>
      </c>
      <c r="AK35" s="24"/>
      <c r="AL35" s="71"/>
      <c r="BS35" s="8"/>
      <c r="BT35" s="8"/>
      <c r="BU35" s="8"/>
      <c r="BV35" s="8"/>
      <c r="BW35" s="8"/>
      <c r="BX35" s="8"/>
      <c r="BY35" s="8"/>
      <c r="BZ35" s="8"/>
      <c r="CA35" s="8"/>
      <c r="CI35" s="8"/>
    </row>
    <row r="36" spans="1:87" s="7" customFormat="1" ht="15" customHeight="1">
      <c r="A36" s="157" t="s">
        <v>33</v>
      </c>
      <c r="B36" s="103" t="s">
        <v>15</v>
      </c>
      <c r="C36" s="75"/>
      <c r="D36" s="104" t="s">
        <v>18</v>
      </c>
      <c r="E36" s="77" t="s">
        <v>18</v>
      </c>
      <c r="F36" s="77" t="s">
        <v>18</v>
      </c>
      <c r="G36" s="77">
        <v>1</v>
      </c>
      <c r="H36" s="77" t="s">
        <v>18</v>
      </c>
      <c r="I36" s="77" t="s">
        <v>18</v>
      </c>
      <c r="J36" s="77" t="s">
        <v>18</v>
      </c>
      <c r="K36" s="77" t="s">
        <v>18</v>
      </c>
      <c r="L36" s="77">
        <v>1</v>
      </c>
      <c r="M36" s="77" t="s">
        <v>18</v>
      </c>
      <c r="N36" s="77" t="s">
        <v>18</v>
      </c>
      <c r="O36" s="77" t="s">
        <v>18</v>
      </c>
      <c r="P36" s="77" t="s">
        <v>18</v>
      </c>
      <c r="Q36" s="77" t="s">
        <v>18</v>
      </c>
      <c r="R36" s="77" t="s">
        <v>18</v>
      </c>
      <c r="S36" s="77">
        <v>2</v>
      </c>
      <c r="T36" s="77" t="s">
        <v>18</v>
      </c>
      <c r="U36" s="77" t="s">
        <v>18</v>
      </c>
      <c r="V36" s="77" t="s">
        <v>18</v>
      </c>
      <c r="W36" s="77" t="s">
        <v>18</v>
      </c>
      <c r="X36" s="77" t="s">
        <v>18</v>
      </c>
      <c r="Y36" s="77" t="s">
        <v>18</v>
      </c>
      <c r="Z36" s="77" t="s">
        <v>18</v>
      </c>
      <c r="AA36" s="77" t="s">
        <v>18</v>
      </c>
      <c r="AB36" s="77">
        <v>1</v>
      </c>
      <c r="AC36" s="77" t="s">
        <v>18</v>
      </c>
      <c r="AD36" s="77" t="s">
        <v>18</v>
      </c>
      <c r="AE36" s="77" t="s">
        <v>18</v>
      </c>
      <c r="AF36" s="77" t="s">
        <v>18</v>
      </c>
      <c r="AG36" s="77" t="s">
        <v>18</v>
      </c>
      <c r="AH36" s="105" t="s">
        <v>18</v>
      </c>
      <c r="AI36" s="213"/>
      <c r="AK36" s="170"/>
      <c r="AL36" s="71"/>
      <c r="BS36" s="8"/>
      <c r="BT36" s="8"/>
      <c r="BU36" s="8"/>
      <c r="BV36" s="8"/>
      <c r="BW36" s="8"/>
      <c r="BX36" s="8"/>
      <c r="BY36" s="8"/>
      <c r="BZ36" s="8"/>
      <c r="CA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v>1</v>
      </c>
      <c r="AD37" s="77" t="s">
        <v>18</v>
      </c>
      <c r="AE37" s="77" t="s">
        <v>18</v>
      </c>
      <c r="AF37" s="77" t="s">
        <v>18</v>
      </c>
      <c r="AG37" s="77" t="s">
        <v>18</v>
      </c>
      <c r="AH37" s="105" t="s">
        <v>18</v>
      </c>
      <c r="AI37" s="213"/>
      <c r="AK37" s="172"/>
      <c r="AL37" s="71"/>
      <c r="BS37" s="8"/>
      <c r="BT37" s="8"/>
      <c r="BU37" s="8"/>
      <c r="BV37" s="8"/>
      <c r="BW37" s="8"/>
      <c r="BX37" s="8"/>
      <c r="BY37" s="8"/>
      <c r="BZ37" s="8"/>
      <c r="CA37" s="8"/>
      <c r="CI37" s="8"/>
    </row>
    <row r="38" spans="1:87" s="7" customFormat="1" ht="15" customHeight="1">
      <c r="A38" s="157" t="s">
        <v>37</v>
      </c>
      <c r="B38" s="103" t="s">
        <v>17</v>
      </c>
      <c r="C38" s="75"/>
      <c r="D38" s="104" t="s">
        <v>18</v>
      </c>
      <c r="E38" s="77" t="s">
        <v>18</v>
      </c>
      <c r="F38" s="77" t="s">
        <v>18</v>
      </c>
      <c r="G38" s="77" t="s">
        <v>18</v>
      </c>
      <c r="H38" s="77">
        <v>1</v>
      </c>
      <c r="I38" s="77">
        <v>1</v>
      </c>
      <c r="J38" s="77" t="s">
        <v>18</v>
      </c>
      <c r="K38" s="77" t="s">
        <v>18</v>
      </c>
      <c r="L38" s="77" t="s">
        <v>18</v>
      </c>
      <c r="M38" s="77" t="s">
        <v>18</v>
      </c>
      <c r="N38" s="77" t="s">
        <v>18</v>
      </c>
      <c r="O38" s="77" t="s">
        <v>18</v>
      </c>
      <c r="P38" s="77" t="s">
        <v>18</v>
      </c>
      <c r="Q38" s="77">
        <v>2</v>
      </c>
      <c r="R38" s="77">
        <v>2</v>
      </c>
      <c r="S38" s="77">
        <v>1</v>
      </c>
      <c r="T38" s="77" t="s">
        <v>18</v>
      </c>
      <c r="U38" s="77" t="s">
        <v>18</v>
      </c>
      <c r="V38" s="77" t="s">
        <v>18</v>
      </c>
      <c r="W38" s="77">
        <v>3</v>
      </c>
      <c r="X38" s="77" t="s">
        <v>18</v>
      </c>
      <c r="Y38" s="77" t="s">
        <v>18</v>
      </c>
      <c r="Z38" s="77" t="s">
        <v>18</v>
      </c>
      <c r="AA38" s="77" t="s">
        <v>18</v>
      </c>
      <c r="AB38" s="77" t="s">
        <v>18</v>
      </c>
      <c r="AC38" s="77">
        <v>1</v>
      </c>
      <c r="AD38" s="77" t="s">
        <v>18</v>
      </c>
      <c r="AE38" s="77">
        <v>1</v>
      </c>
      <c r="AF38" s="77">
        <v>1</v>
      </c>
      <c r="AG38" s="77" t="s">
        <v>18</v>
      </c>
      <c r="AH38" s="105" t="s">
        <v>18</v>
      </c>
      <c r="AI38" s="213"/>
      <c r="AK38" s="171"/>
      <c r="AL38" s="24"/>
      <c r="BS38" s="8"/>
      <c r="BT38" s="8"/>
      <c r="BU38" s="8"/>
      <c r="BV38" s="8"/>
      <c r="BW38" s="8"/>
      <c r="BX38" s="8"/>
      <c r="BY38" s="8"/>
      <c r="BZ38" s="8"/>
      <c r="CA38" s="8"/>
      <c r="CI38" s="8"/>
    </row>
    <row r="39" spans="1:87" s="7" customFormat="1" ht="15" customHeight="1">
      <c r="A39" s="157"/>
      <c r="B39" s="103" t="s">
        <v>19</v>
      </c>
      <c r="C39" s="75"/>
      <c r="D39" s="104" t="s">
        <v>18</v>
      </c>
      <c r="E39" s="77">
        <v>3</v>
      </c>
      <c r="F39" s="77">
        <v>1</v>
      </c>
      <c r="G39" s="77" t="s">
        <v>18</v>
      </c>
      <c r="H39" s="77" t="s">
        <v>18</v>
      </c>
      <c r="I39" s="77">
        <v>1</v>
      </c>
      <c r="J39" s="77">
        <v>1</v>
      </c>
      <c r="K39" s="77">
        <v>2</v>
      </c>
      <c r="L39" s="77">
        <v>1</v>
      </c>
      <c r="M39" s="77" t="s">
        <v>18</v>
      </c>
      <c r="N39" s="77">
        <v>1</v>
      </c>
      <c r="O39" s="77" t="s">
        <v>18</v>
      </c>
      <c r="P39" s="77">
        <v>1</v>
      </c>
      <c r="Q39" s="77" t="s">
        <v>18</v>
      </c>
      <c r="R39" s="77" t="s">
        <v>18</v>
      </c>
      <c r="S39" s="77" t="s">
        <v>18</v>
      </c>
      <c r="T39" s="77">
        <v>1</v>
      </c>
      <c r="U39" s="77">
        <v>1</v>
      </c>
      <c r="V39" s="77" t="s">
        <v>18</v>
      </c>
      <c r="W39" s="77" t="s">
        <v>18</v>
      </c>
      <c r="X39" s="77" t="s">
        <v>18</v>
      </c>
      <c r="Y39" s="77" t="s">
        <v>18</v>
      </c>
      <c r="Z39" s="77" t="s">
        <v>18</v>
      </c>
      <c r="AA39" s="77">
        <v>1</v>
      </c>
      <c r="AB39" s="77" t="s">
        <v>18</v>
      </c>
      <c r="AC39" s="77">
        <v>2</v>
      </c>
      <c r="AD39" s="77">
        <v>1</v>
      </c>
      <c r="AE39" s="77" t="s">
        <v>18</v>
      </c>
      <c r="AF39" s="77" t="s">
        <v>18</v>
      </c>
      <c r="AG39" s="77" t="s">
        <v>18</v>
      </c>
      <c r="AH39" s="105" t="s">
        <v>18</v>
      </c>
      <c r="AI39" s="213"/>
      <c r="AK39" s="171"/>
      <c r="AL39" s="24"/>
      <c r="BS39" s="8"/>
      <c r="BT39" s="8"/>
      <c r="BU39" s="8"/>
      <c r="BV39" s="8"/>
      <c r="BW39" s="8"/>
      <c r="BX39" s="8"/>
      <c r="BY39" s="8"/>
      <c r="BZ39" s="8"/>
      <c r="CA39" s="8"/>
      <c r="CI39" s="8"/>
    </row>
    <row r="40" spans="1:87" s="7" customFormat="1" ht="15" customHeight="1">
      <c r="A40" s="163"/>
      <c r="B40" s="117" t="s">
        <v>22</v>
      </c>
      <c r="C40" s="81"/>
      <c r="D40" s="118" t="s">
        <v>18</v>
      </c>
      <c r="E40" s="118" t="s">
        <v>18</v>
      </c>
      <c r="F40" s="118" t="s">
        <v>18</v>
      </c>
      <c r="G40" s="118" t="s">
        <v>18</v>
      </c>
      <c r="H40" s="118" t="s">
        <v>18</v>
      </c>
      <c r="I40" s="118" t="s">
        <v>18</v>
      </c>
      <c r="J40" s="118" t="s">
        <v>18</v>
      </c>
      <c r="K40" s="118" t="s">
        <v>18</v>
      </c>
      <c r="L40" s="118" t="s">
        <v>18</v>
      </c>
      <c r="M40" s="118" t="s">
        <v>18</v>
      </c>
      <c r="N40" s="118" t="s">
        <v>18</v>
      </c>
      <c r="O40" s="118" t="s">
        <v>18</v>
      </c>
      <c r="P40" s="118"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105" t="s">
        <v>18</v>
      </c>
      <c r="AI40" s="213"/>
      <c r="AK40" s="171"/>
      <c r="AL40" s="24"/>
      <c r="BS40" s="8"/>
      <c r="BT40" s="8"/>
      <c r="BU40" s="8"/>
      <c r="BV40" s="8"/>
      <c r="BW40" s="8"/>
      <c r="BX40" s="8"/>
      <c r="BY40" s="8"/>
      <c r="BZ40" s="8"/>
      <c r="CA40" s="8"/>
      <c r="CI40" s="8"/>
    </row>
    <row r="41" spans="1:87" s="7" customFormat="1" ht="15" customHeight="1">
      <c r="A41" s="156" t="s">
        <v>32</v>
      </c>
      <c r="B41" s="99" t="s">
        <v>9</v>
      </c>
      <c r="C41" s="100"/>
      <c r="D41" s="22">
        <v>7</v>
      </c>
      <c r="E41" s="5">
        <v>8</v>
      </c>
      <c r="F41" s="5">
        <v>15</v>
      </c>
      <c r="G41" s="5">
        <v>9</v>
      </c>
      <c r="H41" s="5">
        <v>10</v>
      </c>
      <c r="I41" s="5">
        <v>7</v>
      </c>
      <c r="J41" s="5">
        <v>8</v>
      </c>
      <c r="K41" s="5">
        <v>5</v>
      </c>
      <c r="L41" s="5">
        <v>5</v>
      </c>
      <c r="M41" s="5">
        <v>18</v>
      </c>
      <c r="N41" s="5">
        <v>7</v>
      </c>
      <c r="O41" s="5">
        <v>9</v>
      </c>
      <c r="P41" s="5">
        <v>6</v>
      </c>
      <c r="Q41" s="5">
        <v>4</v>
      </c>
      <c r="R41" s="5">
        <v>10</v>
      </c>
      <c r="S41" s="5">
        <v>6</v>
      </c>
      <c r="T41" s="5">
        <v>9</v>
      </c>
      <c r="U41" s="5">
        <v>10</v>
      </c>
      <c r="V41" s="5">
        <v>3</v>
      </c>
      <c r="W41" s="5">
        <v>7</v>
      </c>
      <c r="X41" s="5">
        <v>7</v>
      </c>
      <c r="Y41" s="5">
        <v>9</v>
      </c>
      <c r="Z41" s="5">
        <v>5</v>
      </c>
      <c r="AA41" s="5">
        <v>8</v>
      </c>
      <c r="AB41" s="5">
        <v>3</v>
      </c>
      <c r="AC41" s="5">
        <v>9</v>
      </c>
      <c r="AD41" s="5">
        <v>5</v>
      </c>
      <c r="AE41" s="5">
        <v>13</v>
      </c>
      <c r="AF41" s="5">
        <v>8</v>
      </c>
      <c r="AG41" s="101">
        <v>7</v>
      </c>
      <c r="AH41" s="101">
        <v>14</v>
      </c>
      <c r="AI41" s="214">
        <f>SUM(D41:AH46)</f>
        <v>432</v>
      </c>
      <c r="AL41" s="24"/>
      <c r="BS41" s="8"/>
      <c r="BT41" s="8"/>
      <c r="BU41" s="8"/>
      <c r="BV41" s="8"/>
      <c r="BW41" s="8"/>
      <c r="BX41" s="8"/>
      <c r="BY41" s="8"/>
      <c r="BZ41" s="8"/>
      <c r="CA41" s="8"/>
      <c r="CI41" s="8"/>
    </row>
    <row r="42" spans="1:87" s="7" customFormat="1" ht="15" customHeight="1">
      <c r="A42" s="157" t="s">
        <v>38</v>
      </c>
      <c r="B42" s="103" t="s">
        <v>15</v>
      </c>
      <c r="C42" s="75"/>
      <c r="D42" s="104">
        <v>1</v>
      </c>
      <c r="E42" s="77" t="s">
        <v>18</v>
      </c>
      <c r="F42" s="77" t="s">
        <v>18</v>
      </c>
      <c r="G42" s="77" t="s">
        <v>18</v>
      </c>
      <c r="H42" s="77" t="s">
        <v>18</v>
      </c>
      <c r="I42" s="77">
        <v>1</v>
      </c>
      <c r="J42" s="77" t="s">
        <v>18</v>
      </c>
      <c r="K42" s="77" t="s">
        <v>18</v>
      </c>
      <c r="L42" s="77" t="s">
        <v>18</v>
      </c>
      <c r="M42" s="77" t="s">
        <v>18</v>
      </c>
      <c r="N42" s="77" t="s">
        <v>18</v>
      </c>
      <c r="O42" s="77" t="s">
        <v>18</v>
      </c>
      <c r="P42" s="77" t="s">
        <v>18</v>
      </c>
      <c r="Q42" s="77" t="s">
        <v>18</v>
      </c>
      <c r="R42" s="77" t="s">
        <v>18</v>
      </c>
      <c r="S42" s="77" t="s">
        <v>18</v>
      </c>
      <c r="T42" s="77" t="s">
        <v>18</v>
      </c>
      <c r="U42" s="77" t="s">
        <v>18</v>
      </c>
      <c r="V42" s="77" t="s">
        <v>18</v>
      </c>
      <c r="W42" s="77" t="s">
        <v>18</v>
      </c>
      <c r="X42" s="77" t="s">
        <v>18</v>
      </c>
      <c r="Y42" s="77" t="s">
        <v>18</v>
      </c>
      <c r="Z42" s="77" t="s">
        <v>18</v>
      </c>
      <c r="AA42" s="77" t="s">
        <v>18</v>
      </c>
      <c r="AB42" s="77" t="s">
        <v>18</v>
      </c>
      <c r="AC42" s="77" t="s">
        <v>18</v>
      </c>
      <c r="AD42" s="77" t="s">
        <v>18</v>
      </c>
      <c r="AE42" s="77" t="s">
        <v>18</v>
      </c>
      <c r="AF42" s="77" t="s">
        <v>18</v>
      </c>
      <c r="AG42" s="105" t="s">
        <v>18</v>
      </c>
      <c r="AH42" s="105" t="s">
        <v>18</v>
      </c>
      <c r="AI42" s="214"/>
      <c r="BQ42" s="8"/>
      <c r="BR42" s="8"/>
      <c r="BS42" s="8"/>
      <c r="BT42" s="8"/>
      <c r="BU42" s="8"/>
      <c r="BV42" s="8"/>
      <c r="BW42" s="8"/>
      <c r="BX42" s="8"/>
      <c r="BY42" s="8"/>
      <c r="BZ42" s="8"/>
      <c r="CA42" s="8"/>
      <c r="CI42" s="8"/>
    </row>
    <row r="43" spans="1:87" s="7" customFormat="1" ht="15" customHeight="1">
      <c r="A43" s="157" t="s">
        <v>39</v>
      </c>
      <c r="B43" s="103" t="s">
        <v>14</v>
      </c>
      <c r="C43" s="75"/>
      <c r="D43" s="104" t="s">
        <v>18</v>
      </c>
      <c r="E43" s="77" t="s">
        <v>18</v>
      </c>
      <c r="F43" s="77">
        <v>1</v>
      </c>
      <c r="G43" s="77">
        <v>1</v>
      </c>
      <c r="H43" s="77">
        <v>1</v>
      </c>
      <c r="I43" s="77">
        <v>1</v>
      </c>
      <c r="J43" s="77" t="s">
        <v>18</v>
      </c>
      <c r="K43" s="77" t="s">
        <v>18</v>
      </c>
      <c r="L43" s="77">
        <v>3</v>
      </c>
      <c r="M43" s="77">
        <v>1</v>
      </c>
      <c r="N43" s="77" t="s">
        <v>18</v>
      </c>
      <c r="O43" s="77">
        <v>1</v>
      </c>
      <c r="P43" s="77" t="s">
        <v>18</v>
      </c>
      <c r="Q43" s="77" t="s">
        <v>18</v>
      </c>
      <c r="R43" s="77" t="s">
        <v>18</v>
      </c>
      <c r="S43" s="77">
        <v>1</v>
      </c>
      <c r="T43" s="77">
        <v>1</v>
      </c>
      <c r="U43" s="77" t="s">
        <v>18</v>
      </c>
      <c r="V43" s="77" t="s">
        <v>18</v>
      </c>
      <c r="W43" s="77" t="s">
        <v>18</v>
      </c>
      <c r="X43" s="77" t="s">
        <v>18</v>
      </c>
      <c r="Y43" s="77">
        <v>1</v>
      </c>
      <c r="Z43" s="77">
        <v>1</v>
      </c>
      <c r="AA43" s="77">
        <v>1</v>
      </c>
      <c r="AB43" s="77">
        <v>1</v>
      </c>
      <c r="AC43" s="77">
        <v>2</v>
      </c>
      <c r="AD43" s="77">
        <v>1</v>
      </c>
      <c r="AE43" s="77" t="s">
        <v>18</v>
      </c>
      <c r="AF43" s="77">
        <v>1</v>
      </c>
      <c r="AG43" s="77" t="s">
        <v>18</v>
      </c>
      <c r="AH43" s="120" t="s">
        <v>18</v>
      </c>
      <c r="AI43" s="214"/>
      <c r="BQ43" s="8"/>
      <c r="BR43" s="8"/>
      <c r="BS43" s="8"/>
      <c r="BT43" s="8"/>
      <c r="BU43" s="8"/>
      <c r="BV43" s="8"/>
      <c r="BW43" s="8"/>
      <c r="BX43" s="8"/>
      <c r="BY43" s="8"/>
      <c r="BZ43" s="8"/>
      <c r="CA43" s="8"/>
      <c r="CI43" s="8"/>
    </row>
    <row r="44" spans="1:87" s="7" customFormat="1" ht="15" customHeight="1">
      <c r="A44" s="157" t="s">
        <v>40</v>
      </c>
      <c r="B44" s="103" t="s">
        <v>17</v>
      </c>
      <c r="C44" s="75"/>
      <c r="D44" s="104">
        <v>1</v>
      </c>
      <c r="E44" s="77" t="s">
        <v>18</v>
      </c>
      <c r="F44" s="77" t="s">
        <v>18</v>
      </c>
      <c r="G44" s="77" t="s">
        <v>18</v>
      </c>
      <c r="H44" s="77">
        <v>1</v>
      </c>
      <c r="I44" s="77">
        <v>2</v>
      </c>
      <c r="J44" s="77" t="s">
        <v>18</v>
      </c>
      <c r="K44" s="77">
        <v>1</v>
      </c>
      <c r="L44" s="77" t="s">
        <v>18</v>
      </c>
      <c r="M44" s="77" t="s">
        <v>18</v>
      </c>
      <c r="N44" s="77" t="s">
        <v>18</v>
      </c>
      <c r="O44" s="77">
        <v>3</v>
      </c>
      <c r="P44" s="77" t="s">
        <v>18</v>
      </c>
      <c r="Q44" s="77">
        <v>3</v>
      </c>
      <c r="R44" s="77" t="s">
        <v>18</v>
      </c>
      <c r="S44" s="77">
        <v>1</v>
      </c>
      <c r="T44" s="77" t="s">
        <v>18</v>
      </c>
      <c r="U44" s="77" t="s">
        <v>18</v>
      </c>
      <c r="V44" s="77">
        <v>2</v>
      </c>
      <c r="W44" s="77">
        <v>4</v>
      </c>
      <c r="X44" s="77">
        <v>4</v>
      </c>
      <c r="Y44" s="77">
        <v>2</v>
      </c>
      <c r="Z44" s="104">
        <v>2</v>
      </c>
      <c r="AA44" s="77">
        <v>1</v>
      </c>
      <c r="AB44" s="77" t="s">
        <v>18</v>
      </c>
      <c r="AC44" s="104">
        <v>2</v>
      </c>
      <c r="AD44" s="104">
        <v>3</v>
      </c>
      <c r="AE44" s="77">
        <v>1</v>
      </c>
      <c r="AF44" s="77">
        <v>1</v>
      </c>
      <c r="AG44" s="105">
        <v>2</v>
      </c>
      <c r="AH44" s="105" t="s">
        <v>18</v>
      </c>
      <c r="AI44" s="214"/>
      <c r="BQ44" s="8"/>
      <c r="BR44" s="8"/>
      <c r="BS44" s="8"/>
      <c r="BT44" s="8"/>
      <c r="BU44" s="8"/>
      <c r="BV44" s="8"/>
      <c r="BW44" s="8"/>
      <c r="BX44" s="8"/>
      <c r="BY44" s="8"/>
      <c r="BZ44" s="8"/>
      <c r="CA44" s="8"/>
      <c r="CI44" s="8"/>
    </row>
    <row r="45" spans="1:87" s="7" customFormat="1" ht="15" customHeight="1">
      <c r="A45" s="157"/>
      <c r="B45" s="103" t="s">
        <v>19</v>
      </c>
      <c r="C45" s="75"/>
      <c r="D45" s="104">
        <v>4</v>
      </c>
      <c r="E45" s="77">
        <v>7</v>
      </c>
      <c r="F45" s="77">
        <v>6</v>
      </c>
      <c r="G45" s="77" t="s">
        <v>18</v>
      </c>
      <c r="H45" s="77">
        <v>1</v>
      </c>
      <c r="I45" s="104">
        <v>4</v>
      </c>
      <c r="J45" s="104">
        <v>4</v>
      </c>
      <c r="K45" s="77">
        <v>5</v>
      </c>
      <c r="L45" s="77">
        <v>2</v>
      </c>
      <c r="M45" s="77">
        <v>7</v>
      </c>
      <c r="N45" s="77">
        <v>5</v>
      </c>
      <c r="O45" s="77">
        <v>2</v>
      </c>
      <c r="P45" s="77">
        <v>3</v>
      </c>
      <c r="Q45" s="77">
        <v>5</v>
      </c>
      <c r="R45" s="77">
        <v>5</v>
      </c>
      <c r="S45" s="77">
        <v>7</v>
      </c>
      <c r="T45" s="77">
        <v>2</v>
      </c>
      <c r="U45" s="104">
        <v>2</v>
      </c>
      <c r="V45" s="104">
        <v>1</v>
      </c>
      <c r="W45" s="77">
        <v>3</v>
      </c>
      <c r="X45" s="77">
        <v>3</v>
      </c>
      <c r="Y45" s="77">
        <v>1</v>
      </c>
      <c r="Z45" s="77">
        <v>1</v>
      </c>
      <c r="AA45" s="77">
        <v>6</v>
      </c>
      <c r="AB45" s="104">
        <v>6</v>
      </c>
      <c r="AC45" s="104">
        <v>9</v>
      </c>
      <c r="AD45" s="104">
        <v>1</v>
      </c>
      <c r="AE45" s="77">
        <v>5</v>
      </c>
      <c r="AF45" s="77">
        <v>2</v>
      </c>
      <c r="AG45" s="105">
        <v>1</v>
      </c>
      <c r="AH45" s="105">
        <v>8</v>
      </c>
      <c r="AI45" s="214"/>
      <c r="BQ45" s="8"/>
      <c r="BR45" s="8"/>
      <c r="BS45" s="8"/>
      <c r="BT45" s="8"/>
      <c r="BU45" s="8"/>
      <c r="BV45" s="8"/>
      <c r="BW45" s="8"/>
      <c r="BX45" s="8"/>
      <c r="BY45" s="8"/>
      <c r="BZ45" s="8"/>
      <c r="CA45" s="8"/>
      <c r="CI45" s="8"/>
    </row>
    <row r="46" spans="1:87" s="7" customFormat="1" ht="15" customHeight="1">
      <c r="A46" s="157"/>
      <c r="B46" s="117" t="s">
        <v>22</v>
      </c>
      <c r="C46" s="81"/>
      <c r="D46" s="118" t="s">
        <v>18</v>
      </c>
      <c r="E46" s="77">
        <v>1</v>
      </c>
      <c r="F46" s="77" t="s">
        <v>18</v>
      </c>
      <c r="G46" s="77" t="s">
        <v>18</v>
      </c>
      <c r="H46" s="77" t="s">
        <v>18</v>
      </c>
      <c r="I46" s="77" t="s">
        <v>18</v>
      </c>
      <c r="J46" s="77" t="s">
        <v>18</v>
      </c>
      <c r="K46" s="77" t="s">
        <v>18</v>
      </c>
      <c r="L46" s="77">
        <v>3</v>
      </c>
      <c r="M46" s="77" t="s">
        <v>18</v>
      </c>
      <c r="N46" s="77" t="s">
        <v>18</v>
      </c>
      <c r="O46" s="77" t="s">
        <v>18</v>
      </c>
      <c r="P46" s="77" t="s">
        <v>18</v>
      </c>
      <c r="Q46" s="77" t="s">
        <v>18</v>
      </c>
      <c r="R46" s="104" t="s">
        <v>18</v>
      </c>
      <c r="S46" s="104">
        <v>1</v>
      </c>
      <c r="T46" s="104" t="s">
        <v>18</v>
      </c>
      <c r="U46" s="104" t="s">
        <v>18</v>
      </c>
      <c r="V46" s="77" t="s">
        <v>18</v>
      </c>
      <c r="W46" s="104" t="s">
        <v>18</v>
      </c>
      <c r="X46" s="77" t="s">
        <v>18</v>
      </c>
      <c r="Y46" s="104" t="s">
        <v>18</v>
      </c>
      <c r="Z46" s="77" t="s">
        <v>18</v>
      </c>
      <c r="AA46" s="77" t="s">
        <v>18</v>
      </c>
      <c r="AB46" s="77" t="s">
        <v>18</v>
      </c>
      <c r="AC46" s="77" t="s">
        <v>18</v>
      </c>
      <c r="AD46" s="77" t="s">
        <v>18</v>
      </c>
      <c r="AE46" s="104" t="s">
        <v>18</v>
      </c>
      <c r="AF46" s="77" t="s">
        <v>18</v>
      </c>
      <c r="AG46" s="104">
        <v>1</v>
      </c>
      <c r="AH46" s="77" t="s">
        <v>18</v>
      </c>
      <c r="AI46" s="214"/>
      <c r="BQ46" s="8"/>
      <c r="BR46" s="8"/>
      <c r="BS46" s="8"/>
      <c r="BT46" s="8"/>
      <c r="BU46" s="8"/>
      <c r="BV46" s="8"/>
      <c r="BW46" s="8"/>
      <c r="BX46" s="8"/>
      <c r="BY46" s="8"/>
      <c r="BZ46" s="8"/>
      <c r="CA46" s="8"/>
      <c r="CI46" s="8"/>
    </row>
    <row r="47" spans="1:87" s="7" customFormat="1" ht="15" customHeight="1">
      <c r="A47" s="175" t="s">
        <v>32</v>
      </c>
      <c r="B47" s="176" t="s">
        <v>41</v>
      </c>
      <c r="C47" s="100" t="s">
        <v>14</v>
      </c>
      <c r="D47" s="160" t="s">
        <v>18</v>
      </c>
      <c r="E47" s="5" t="s">
        <v>18</v>
      </c>
      <c r="F47" s="5" t="s">
        <v>18</v>
      </c>
      <c r="G47" s="5">
        <v>1</v>
      </c>
      <c r="H47" s="5" t="s">
        <v>18</v>
      </c>
      <c r="I47" s="5" t="s">
        <v>18</v>
      </c>
      <c r="J47" s="5" t="s">
        <v>18</v>
      </c>
      <c r="K47" s="5" t="s">
        <v>18</v>
      </c>
      <c r="L47" s="5" t="s">
        <v>18</v>
      </c>
      <c r="M47" s="5">
        <v>1</v>
      </c>
      <c r="N47" s="5" t="s">
        <v>18</v>
      </c>
      <c r="O47" s="5">
        <v>1</v>
      </c>
      <c r="P47" s="5" t="s">
        <v>18</v>
      </c>
      <c r="Q47" s="5" t="s">
        <v>18</v>
      </c>
      <c r="R47" s="5" t="s">
        <v>18</v>
      </c>
      <c r="S47" s="5" t="s">
        <v>18</v>
      </c>
      <c r="T47" s="5" t="s">
        <v>18</v>
      </c>
      <c r="U47" s="5" t="s">
        <v>18</v>
      </c>
      <c r="V47" s="5" t="s">
        <v>18</v>
      </c>
      <c r="W47" s="5">
        <v>1</v>
      </c>
      <c r="X47" s="5" t="s">
        <v>18</v>
      </c>
      <c r="Y47" s="5" t="s">
        <v>18</v>
      </c>
      <c r="Z47" s="5" t="s">
        <v>18</v>
      </c>
      <c r="AA47" s="5" t="s">
        <v>18</v>
      </c>
      <c r="AB47" s="5" t="s">
        <v>18</v>
      </c>
      <c r="AC47" s="5" t="s">
        <v>18</v>
      </c>
      <c r="AD47" s="5" t="s">
        <v>18</v>
      </c>
      <c r="AE47" s="5" t="s">
        <v>18</v>
      </c>
      <c r="AF47" s="5" t="s">
        <v>18</v>
      </c>
      <c r="AG47" s="101" t="s">
        <v>18</v>
      </c>
      <c r="AH47" s="101" t="s">
        <v>18</v>
      </c>
      <c r="AI47" s="216">
        <f>SUM(D47:AH50)</f>
        <v>17</v>
      </c>
      <c r="BQ47" s="8"/>
      <c r="BR47" s="8"/>
      <c r="BS47" s="8"/>
      <c r="BT47" s="8"/>
      <c r="BU47" s="8"/>
      <c r="BV47" s="8"/>
      <c r="BW47" s="8"/>
      <c r="BX47" s="8"/>
      <c r="BY47" s="8"/>
      <c r="BZ47" s="8"/>
      <c r="CA47" s="8"/>
      <c r="CI47" s="8"/>
    </row>
    <row r="48" spans="1:87" s="7" customFormat="1" ht="15" customHeight="1">
      <c r="A48" s="177" t="s">
        <v>43</v>
      </c>
      <c r="B48" s="178"/>
      <c r="C48" s="124" t="s">
        <v>19</v>
      </c>
      <c r="D48" s="179" t="s">
        <v>18</v>
      </c>
      <c r="E48" s="77" t="s">
        <v>18</v>
      </c>
      <c r="F48" s="77">
        <v>1</v>
      </c>
      <c r="G48" s="77" t="s">
        <v>18</v>
      </c>
      <c r="H48" s="77" t="s">
        <v>18</v>
      </c>
      <c r="I48" s="77" t="s">
        <v>18</v>
      </c>
      <c r="J48" s="126" t="s">
        <v>18</v>
      </c>
      <c r="K48" s="126" t="s">
        <v>18</v>
      </c>
      <c r="L48" s="126" t="s">
        <v>18</v>
      </c>
      <c r="M48" s="126">
        <v>1</v>
      </c>
      <c r="N48" s="77"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v>2</v>
      </c>
      <c r="AB48" s="126" t="s">
        <v>18</v>
      </c>
      <c r="AC48" s="126" t="s">
        <v>18</v>
      </c>
      <c r="AD48" s="126" t="s">
        <v>18</v>
      </c>
      <c r="AE48" s="126" t="s">
        <v>18</v>
      </c>
      <c r="AF48" s="126" t="s">
        <v>18</v>
      </c>
      <c r="AG48" s="180">
        <v>1</v>
      </c>
      <c r="AH48" s="180" t="s">
        <v>18</v>
      </c>
      <c r="AI48" s="216"/>
      <c r="BQ48" s="8"/>
      <c r="BR48" s="8"/>
      <c r="BS48" s="8"/>
      <c r="BT48" s="8"/>
      <c r="BU48" s="8"/>
      <c r="BV48" s="8"/>
      <c r="BW48" s="8"/>
      <c r="BX48" s="8"/>
      <c r="BY48" s="8"/>
      <c r="BZ48" s="8"/>
      <c r="CA48" s="8"/>
      <c r="CI48" s="8"/>
    </row>
    <row r="49" spans="1:87" s="7" customFormat="1" ht="15" customHeight="1">
      <c r="A49" s="177"/>
      <c r="B49" s="181"/>
      <c r="C49" s="62" t="s">
        <v>22</v>
      </c>
      <c r="D49" s="27" t="s">
        <v>18</v>
      </c>
      <c r="E49" s="118" t="s">
        <v>18</v>
      </c>
      <c r="F49" s="27" t="s">
        <v>18</v>
      </c>
      <c r="G49" s="118" t="s">
        <v>18</v>
      </c>
      <c r="H49" s="27" t="s">
        <v>18</v>
      </c>
      <c r="I49" s="27" t="s">
        <v>18</v>
      </c>
      <c r="J49" s="118" t="s">
        <v>18</v>
      </c>
      <c r="K49" s="118" t="s">
        <v>18</v>
      </c>
      <c r="L49" s="118" t="s">
        <v>18</v>
      </c>
      <c r="M49" s="118" t="s">
        <v>18</v>
      </c>
      <c r="N49" s="118" t="s">
        <v>18</v>
      </c>
      <c r="O49" s="118" t="s">
        <v>18</v>
      </c>
      <c r="P49" s="118" t="s">
        <v>18</v>
      </c>
      <c r="Q49" s="118" t="s">
        <v>18</v>
      </c>
      <c r="R49" s="27" t="s">
        <v>18</v>
      </c>
      <c r="S49" s="27" t="s">
        <v>18</v>
      </c>
      <c r="T49" s="27" t="s">
        <v>18</v>
      </c>
      <c r="U49" s="27" t="s">
        <v>18</v>
      </c>
      <c r="V49" s="118" t="s">
        <v>18</v>
      </c>
      <c r="W49" s="118" t="s">
        <v>18</v>
      </c>
      <c r="X49" s="118" t="s">
        <v>18</v>
      </c>
      <c r="Y49" s="118" t="s">
        <v>18</v>
      </c>
      <c r="Z49" s="118" t="s">
        <v>18</v>
      </c>
      <c r="AA49" s="118">
        <v>1</v>
      </c>
      <c r="AB49" s="118" t="s">
        <v>18</v>
      </c>
      <c r="AC49" s="118" t="s">
        <v>18</v>
      </c>
      <c r="AD49" s="118" t="s">
        <v>18</v>
      </c>
      <c r="AE49" s="27" t="s">
        <v>18</v>
      </c>
      <c r="AF49" s="27" t="s">
        <v>18</v>
      </c>
      <c r="AG49" s="182" t="s">
        <v>18</v>
      </c>
      <c r="AH49" s="133" t="s">
        <v>18</v>
      </c>
      <c r="AI49" s="216"/>
      <c r="BQ49" s="8"/>
      <c r="BR49" s="8"/>
      <c r="BS49" s="8"/>
      <c r="BT49" s="8"/>
      <c r="BU49" s="8"/>
      <c r="BV49" s="8"/>
      <c r="BW49" s="8"/>
      <c r="BX49" s="8"/>
      <c r="BY49" s="8"/>
      <c r="BZ49" s="8"/>
      <c r="CA49" s="8"/>
      <c r="CI49" s="8"/>
    </row>
    <row r="50" spans="1:87" s="7" customFormat="1" ht="15" customHeight="1">
      <c r="A50" s="183"/>
      <c r="B50" s="137" t="s">
        <v>27</v>
      </c>
      <c r="C50" s="110"/>
      <c r="D50" s="111" t="s">
        <v>18</v>
      </c>
      <c r="E50" s="111" t="s">
        <v>18</v>
      </c>
      <c r="F50" s="111" t="s">
        <v>18</v>
      </c>
      <c r="G50" s="111" t="s">
        <v>18</v>
      </c>
      <c r="H50" s="111" t="s">
        <v>18</v>
      </c>
      <c r="I50" s="111" t="s">
        <v>18</v>
      </c>
      <c r="J50" s="111" t="s">
        <v>18</v>
      </c>
      <c r="K50" s="111" t="s">
        <v>18</v>
      </c>
      <c r="L50" s="111" t="s">
        <v>18</v>
      </c>
      <c r="M50" s="111" t="s">
        <v>18</v>
      </c>
      <c r="N50" s="111">
        <v>1</v>
      </c>
      <c r="O50" s="111" t="s">
        <v>18</v>
      </c>
      <c r="P50" s="111">
        <v>2</v>
      </c>
      <c r="Q50" s="111" t="s">
        <v>18</v>
      </c>
      <c r="R50" s="111" t="s">
        <v>18</v>
      </c>
      <c r="S50" s="111" t="s">
        <v>18</v>
      </c>
      <c r="T50" s="111" t="s">
        <v>18</v>
      </c>
      <c r="U50" s="111" t="s">
        <v>18</v>
      </c>
      <c r="V50" s="111" t="s">
        <v>18</v>
      </c>
      <c r="W50" s="111" t="s">
        <v>18</v>
      </c>
      <c r="X50" s="111">
        <v>1</v>
      </c>
      <c r="Y50" s="111" t="s">
        <v>18</v>
      </c>
      <c r="Z50" s="111">
        <v>1</v>
      </c>
      <c r="AA50" s="112">
        <v>1</v>
      </c>
      <c r="AB50" s="111" t="s">
        <v>18</v>
      </c>
      <c r="AC50" s="111" t="s">
        <v>18</v>
      </c>
      <c r="AD50" s="111" t="s">
        <v>18</v>
      </c>
      <c r="AE50" s="11" t="s">
        <v>18</v>
      </c>
      <c r="AF50" s="11" t="s">
        <v>18</v>
      </c>
      <c r="AG50" s="113">
        <v>1</v>
      </c>
      <c r="AH50" s="113" t="s">
        <v>18</v>
      </c>
      <c r="AI50" s="216"/>
      <c r="BQ50" s="8"/>
      <c r="BR50" s="8"/>
      <c r="BS50" s="8"/>
      <c r="BT50" s="8"/>
      <c r="BU50" s="8"/>
      <c r="BV50" s="8"/>
      <c r="BW50" s="8"/>
      <c r="BX50" s="8"/>
      <c r="BY50" s="8"/>
      <c r="BZ50" s="8"/>
      <c r="CA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2"/>
      <c r="AI51" s="1"/>
      <c r="BQ51" s="8"/>
      <c r="BR51" s="8"/>
      <c r="BS51" s="8"/>
      <c r="BT51" s="8"/>
      <c r="BU51" s="8"/>
      <c r="BV51" s="8"/>
      <c r="BW51" s="8"/>
      <c r="BX51" s="8"/>
      <c r="BY51" s="8"/>
      <c r="BZ51" s="8"/>
      <c r="CA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2"/>
      <c r="AI52" s="1"/>
      <c r="BQ52" s="8"/>
      <c r="BR52" s="8"/>
      <c r="BS52" s="8"/>
      <c r="BT52" s="8"/>
      <c r="BU52" s="8"/>
      <c r="BV52" s="8"/>
      <c r="BW52" s="8"/>
      <c r="BX52" s="8"/>
      <c r="BY52" s="8"/>
      <c r="BZ52" s="8"/>
      <c r="CA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2"/>
      <c r="AI53" s="1"/>
      <c r="BQ53" s="8"/>
      <c r="BR53" s="8"/>
      <c r="BS53" s="8"/>
      <c r="BT53" s="8"/>
      <c r="BU53" s="8"/>
      <c r="BV53" s="8"/>
      <c r="BW53" s="8"/>
      <c r="BX53" s="8"/>
      <c r="BY53" s="8"/>
      <c r="BZ53" s="8"/>
      <c r="CA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2"/>
      <c r="AI54" s="1"/>
      <c r="BQ54" s="8"/>
      <c r="BR54" s="8"/>
      <c r="BS54" s="8"/>
      <c r="BT54" s="8"/>
      <c r="BU54" s="8"/>
      <c r="BV54" s="8"/>
      <c r="BW54" s="8"/>
      <c r="BX54" s="8"/>
      <c r="BY54" s="8"/>
      <c r="BZ54" s="8"/>
      <c r="CA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2"/>
      <c r="AI55" s="1"/>
      <c r="BQ55" s="8"/>
      <c r="BR55" s="8"/>
      <c r="BS55" s="8"/>
      <c r="BT55" s="8"/>
      <c r="BU55" s="8"/>
      <c r="BV55" s="8"/>
      <c r="BW55" s="8"/>
      <c r="BX55" s="8"/>
      <c r="BY55" s="8"/>
      <c r="BZ55" s="8"/>
      <c r="CA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2"/>
      <c r="AI56" s="1"/>
      <c r="BQ56" s="8"/>
      <c r="BR56" s="8"/>
      <c r="BS56" s="8"/>
      <c r="BT56" s="8"/>
      <c r="BU56" s="8"/>
      <c r="BV56" s="8"/>
      <c r="BW56" s="8"/>
      <c r="BX56" s="8"/>
      <c r="BY56" s="8"/>
      <c r="BZ56" s="8"/>
      <c r="CA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2"/>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2"/>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2"/>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2"/>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2:87" s="7" customFormat="1" ht="15" customHeight="1">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2:87"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CI78"/>
  <sheetViews>
    <sheetView zoomScale="80" zoomScaleNormal="80" zoomScalePageLayoutView="0" workbookViewId="0" topLeftCell="AH25">
      <selection activeCell="BR44" sqref="BR44"/>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4.5742187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69" width="4.28125" style="2" customWidth="1"/>
    <col min="70" max="70" width="4.140625" style="2" customWidth="1"/>
    <col min="71"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68</v>
      </c>
      <c r="B1" s="221"/>
      <c r="C1" s="221"/>
      <c r="D1" s="5" t="s">
        <v>3</v>
      </c>
      <c r="E1" s="5" t="s">
        <v>4</v>
      </c>
      <c r="F1" s="5" t="s">
        <v>5</v>
      </c>
      <c r="G1" s="5" t="s">
        <v>5</v>
      </c>
      <c r="H1" s="5" t="s">
        <v>6</v>
      </c>
      <c r="I1" s="5" t="s">
        <v>1</v>
      </c>
      <c r="J1" s="5" t="s">
        <v>2</v>
      </c>
      <c r="K1" s="5" t="s">
        <v>3</v>
      </c>
      <c r="L1" s="5" t="s">
        <v>4</v>
      </c>
      <c r="M1" s="5" t="s">
        <v>5</v>
      </c>
      <c r="N1" s="5" t="s">
        <v>5</v>
      </c>
      <c r="O1" s="5" t="s">
        <v>6</v>
      </c>
      <c r="P1" s="5" t="s">
        <v>1</v>
      </c>
      <c r="Q1" s="5" t="s">
        <v>2</v>
      </c>
      <c r="R1" s="5" t="s">
        <v>3</v>
      </c>
      <c r="S1" s="5" t="s">
        <v>4</v>
      </c>
      <c r="T1" s="5" t="s">
        <v>5</v>
      </c>
      <c r="U1" s="5" t="s">
        <v>5</v>
      </c>
      <c r="V1" s="5" t="s">
        <v>6</v>
      </c>
      <c r="W1" s="5" t="s">
        <v>1</v>
      </c>
      <c r="X1" s="5" t="s">
        <v>2</v>
      </c>
      <c r="Y1" s="5" t="s">
        <v>3</v>
      </c>
      <c r="Z1" s="5" t="s">
        <v>4</v>
      </c>
      <c r="AA1" s="5" t="s">
        <v>5</v>
      </c>
      <c r="AB1" s="5" t="s">
        <v>5</v>
      </c>
      <c r="AC1" s="5" t="s">
        <v>6</v>
      </c>
      <c r="AD1" s="5" t="s">
        <v>1</v>
      </c>
      <c r="AE1" s="5" t="s">
        <v>2</v>
      </c>
      <c r="AF1" s="5" t="s">
        <v>3</v>
      </c>
      <c r="AG1" s="5" t="s">
        <v>4</v>
      </c>
      <c r="AH1" s="5" t="s">
        <v>5</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0">
        <v>30</v>
      </c>
      <c r="AH2" s="11">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8"/>
      <c r="BY3" s="8"/>
      <c r="BZ3" s="8"/>
      <c r="CA3" s="8"/>
      <c r="CB3" s="8"/>
      <c r="CC3" s="8"/>
      <c r="CD3" s="8"/>
      <c r="CE3" s="8"/>
      <c r="CF3" s="8"/>
      <c r="CG3" s="8"/>
      <c r="CH3" s="8"/>
      <c r="CI3" s="8"/>
    </row>
    <row r="4" spans="1:87" s="7" customFormat="1" ht="15" customHeight="1">
      <c r="A4" s="36" t="s">
        <v>9</v>
      </c>
      <c r="B4" s="37" t="s">
        <v>10</v>
      </c>
      <c r="C4" s="38" t="s">
        <v>11</v>
      </c>
      <c r="D4" s="22">
        <v>40</v>
      </c>
      <c r="E4" s="5">
        <v>40</v>
      </c>
      <c r="F4" s="5">
        <v>40</v>
      </c>
      <c r="G4" s="5">
        <v>40</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101">
        <v>34</v>
      </c>
      <c r="AI4" s="23">
        <f aca="true" t="shared" si="0" ref="AI4:AI11">SUM(D4:AH4)</f>
        <v>1078</v>
      </c>
      <c r="AK4" s="24"/>
      <c r="AL4" s="24"/>
      <c r="AM4" s="24"/>
      <c r="BU4" s="8"/>
      <c r="BV4" s="8"/>
      <c r="BW4" s="8"/>
      <c r="BX4" s="8"/>
      <c r="BY4" s="8"/>
      <c r="BZ4" s="8"/>
      <c r="CA4" s="8"/>
      <c r="CB4" s="8"/>
      <c r="CC4" s="8"/>
      <c r="CD4" s="8"/>
      <c r="CE4" s="8"/>
      <c r="CF4" s="8"/>
      <c r="CG4" s="8"/>
      <c r="CH4" s="8"/>
      <c r="CI4" s="8"/>
    </row>
    <row r="5" spans="1:87" s="7" customFormat="1" ht="15" customHeight="1">
      <c r="A5" s="19"/>
      <c r="B5" s="25"/>
      <c r="C5" s="26" t="s">
        <v>12</v>
      </c>
      <c r="D5" s="27">
        <v>39</v>
      </c>
      <c r="E5" s="28">
        <v>35</v>
      </c>
      <c r="F5" s="28">
        <v>36</v>
      </c>
      <c r="G5" s="28">
        <v>40</v>
      </c>
      <c r="H5" s="28">
        <v>32</v>
      </c>
      <c r="I5" s="28">
        <v>28</v>
      </c>
      <c r="J5" s="28">
        <v>30</v>
      </c>
      <c r="K5" s="28">
        <v>32</v>
      </c>
      <c r="L5" s="28">
        <v>33</v>
      </c>
      <c r="M5" s="28">
        <v>30</v>
      </c>
      <c r="N5" s="28">
        <v>29</v>
      </c>
      <c r="O5" s="28">
        <v>29</v>
      </c>
      <c r="P5" s="28">
        <v>28</v>
      </c>
      <c r="Q5" s="28">
        <v>28</v>
      </c>
      <c r="R5" s="28">
        <v>28</v>
      </c>
      <c r="S5" s="28">
        <v>28</v>
      </c>
      <c r="T5" s="28">
        <v>27</v>
      </c>
      <c r="U5" s="28">
        <v>26</v>
      </c>
      <c r="V5" s="28">
        <v>24</v>
      </c>
      <c r="W5" s="28">
        <v>24</v>
      </c>
      <c r="X5" s="28">
        <v>24</v>
      </c>
      <c r="Y5" s="28">
        <v>26</v>
      </c>
      <c r="Z5" s="28">
        <v>29</v>
      </c>
      <c r="AA5" s="28">
        <v>27</v>
      </c>
      <c r="AB5" s="28">
        <v>26</v>
      </c>
      <c r="AC5" s="28">
        <v>24</v>
      </c>
      <c r="AD5" s="28">
        <v>29</v>
      </c>
      <c r="AE5" s="28">
        <v>26</v>
      </c>
      <c r="AF5" s="28">
        <v>29</v>
      </c>
      <c r="AG5" s="28">
        <v>29</v>
      </c>
      <c r="AH5" s="28">
        <v>27</v>
      </c>
      <c r="AI5" s="29">
        <f t="shared" si="0"/>
        <v>902</v>
      </c>
      <c r="AK5" s="24"/>
      <c r="AL5" s="24"/>
      <c r="AM5" s="24"/>
      <c r="AN5" s="24"/>
      <c r="BU5" s="8"/>
      <c r="BV5" s="8"/>
      <c r="BW5" s="8"/>
      <c r="BX5" s="8"/>
      <c r="BY5" s="8"/>
      <c r="BZ5" s="8"/>
      <c r="CA5" s="8"/>
      <c r="CB5" s="8"/>
      <c r="CC5" s="8"/>
      <c r="CD5" s="8"/>
      <c r="CE5" s="8"/>
      <c r="CF5" s="8"/>
      <c r="CG5" s="8"/>
      <c r="CH5" s="8"/>
      <c r="CI5" s="8"/>
    </row>
    <row r="6" spans="1:87" s="7" customFormat="1" ht="15" customHeight="1">
      <c r="A6" s="19"/>
      <c r="B6" s="20" t="s">
        <v>13</v>
      </c>
      <c r="C6" s="30" t="s">
        <v>11</v>
      </c>
      <c r="D6" s="31">
        <v>5</v>
      </c>
      <c r="E6" s="32">
        <v>5</v>
      </c>
      <c r="F6" s="32">
        <v>5</v>
      </c>
      <c r="G6" s="32">
        <v>5</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182</v>
      </c>
      <c r="AK6" s="24"/>
      <c r="AL6" s="24"/>
      <c r="AM6" s="24"/>
      <c r="BU6" s="8"/>
      <c r="BV6" s="8"/>
      <c r="BW6" s="8"/>
      <c r="BX6" s="8"/>
      <c r="BY6" s="8"/>
      <c r="BZ6" s="8"/>
      <c r="CA6" s="8"/>
      <c r="CB6" s="8"/>
      <c r="CC6" s="8"/>
      <c r="CD6" s="8"/>
      <c r="CE6" s="8"/>
      <c r="CF6" s="8"/>
      <c r="CG6" s="8"/>
      <c r="CH6" s="8"/>
      <c r="CI6" s="8"/>
    </row>
    <row r="7" spans="1:87" s="7" customFormat="1" ht="15" customHeight="1">
      <c r="A7" s="39"/>
      <c r="B7" s="40"/>
      <c r="C7" s="41" t="s">
        <v>12</v>
      </c>
      <c r="D7" s="42">
        <v>1</v>
      </c>
      <c r="E7" s="11">
        <v>1</v>
      </c>
      <c r="F7" s="11">
        <v>2</v>
      </c>
      <c r="G7" s="11">
        <v>0</v>
      </c>
      <c r="H7" s="11">
        <v>5</v>
      </c>
      <c r="I7" s="11">
        <v>6</v>
      </c>
      <c r="J7" s="11">
        <v>6</v>
      </c>
      <c r="K7" s="11">
        <v>6</v>
      </c>
      <c r="L7" s="11">
        <v>5</v>
      </c>
      <c r="M7" s="11">
        <v>6</v>
      </c>
      <c r="N7" s="11">
        <v>6</v>
      </c>
      <c r="O7" s="11">
        <v>4</v>
      </c>
      <c r="P7" s="11">
        <v>6</v>
      </c>
      <c r="Q7" s="11">
        <v>6</v>
      </c>
      <c r="R7" s="11">
        <v>6</v>
      </c>
      <c r="S7" s="11">
        <v>6</v>
      </c>
      <c r="T7" s="11">
        <v>4</v>
      </c>
      <c r="U7" s="11">
        <v>6</v>
      </c>
      <c r="V7" s="11">
        <v>6</v>
      </c>
      <c r="W7" s="11">
        <v>6</v>
      </c>
      <c r="X7" s="11">
        <v>5</v>
      </c>
      <c r="Y7" s="11">
        <v>5</v>
      </c>
      <c r="Z7" s="11">
        <v>5</v>
      </c>
      <c r="AA7" s="11">
        <v>5</v>
      </c>
      <c r="AB7" s="11">
        <v>6</v>
      </c>
      <c r="AC7" s="11">
        <v>4</v>
      </c>
      <c r="AD7" s="11">
        <v>4</v>
      </c>
      <c r="AE7" s="11">
        <v>6</v>
      </c>
      <c r="AF7" s="11">
        <v>6</v>
      </c>
      <c r="AG7" s="11">
        <v>3</v>
      </c>
      <c r="AH7" s="11">
        <v>5</v>
      </c>
      <c r="AI7" s="43">
        <f t="shared" si="0"/>
        <v>148</v>
      </c>
      <c r="AK7" s="24"/>
      <c r="AL7" s="24"/>
      <c r="AM7" s="24"/>
      <c r="BU7" s="8"/>
      <c r="BV7" s="8"/>
      <c r="BW7" s="8"/>
      <c r="BX7" s="8"/>
      <c r="BY7" s="8"/>
      <c r="BZ7" s="8"/>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M8" s="24"/>
      <c r="AO8" s="24"/>
      <c r="BU8" s="8"/>
      <c r="BV8" s="8"/>
      <c r="BW8" s="8"/>
      <c r="BX8" s="8"/>
      <c r="BY8" s="8"/>
      <c r="BZ8" s="8"/>
      <c r="CA8" s="8"/>
      <c r="CB8" s="8"/>
      <c r="CC8" s="8"/>
      <c r="CD8" s="8"/>
      <c r="CE8" s="8"/>
      <c r="CF8" s="8"/>
      <c r="CG8" s="8"/>
      <c r="CH8" s="8"/>
      <c r="CI8" s="8"/>
    </row>
    <row r="9" spans="1:87" s="7" customFormat="1" ht="15" customHeight="1">
      <c r="A9" s="19"/>
      <c r="B9" s="25"/>
      <c r="C9" s="26" t="s">
        <v>12</v>
      </c>
      <c r="D9" s="27">
        <v>6</v>
      </c>
      <c r="E9" s="28">
        <v>7</v>
      </c>
      <c r="F9" s="28">
        <v>7</v>
      </c>
      <c r="G9" s="28">
        <v>7</v>
      </c>
      <c r="H9" s="28">
        <v>5</v>
      </c>
      <c r="I9" s="28">
        <v>7</v>
      </c>
      <c r="J9" s="28">
        <v>9</v>
      </c>
      <c r="K9" s="28">
        <v>6</v>
      </c>
      <c r="L9" s="28">
        <v>4</v>
      </c>
      <c r="M9" s="28">
        <v>7</v>
      </c>
      <c r="N9" s="28">
        <v>10</v>
      </c>
      <c r="O9" s="28">
        <v>8</v>
      </c>
      <c r="P9" s="28">
        <v>8</v>
      </c>
      <c r="Q9" s="28">
        <v>8</v>
      </c>
      <c r="R9" s="28">
        <v>8</v>
      </c>
      <c r="S9" s="28">
        <v>9</v>
      </c>
      <c r="T9" s="28">
        <v>9</v>
      </c>
      <c r="U9" s="28">
        <v>7</v>
      </c>
      <c r="V9" s="28">
        <v>9</v>
      </c>
      <c r="W9" s="28">
        <v>10</v>
      </c>
      <c r="X9" s="28">
        <v>9</v>
      </c>
      <c r="Y9" s="28">
        <v>9</v>
      </c>
      <c r="Z9" s="28">
        <v>9</v>
      </c>
      <c r="AA9" s="28">
        <v>10</v>
      </c>
      <c r="AB9" s="28">
        <v>10</v>
      </c>
      <c r="AC9" s="28">
        <v>10</v>
      </c>
      <c r="AD9" s="28">
        <v>7</v>
      </c>
      <c r="AE9" s="28">
        <v>8</v>
      </c>
      <c r="AF9" s="28">
        <v>8</v>
      </c>
      <c r="AG9" s="28">
        <v>8</v>
      </c>
      <c r="AH9" s="28">
        <v>11</v>
      </c>
      <c r="AI9" s="29">
        <f t="shared" si="0"/>
        <v>250</v>
      </c>
      <c r="AK9" s="24"/>
      <c r="AL9" s="24"/>
      <c r="AM9" s="24"/>
      <c r="BU9" s="8"/>
      <c r="BV9" s="8"/>
      <c r="BW9" s="8"/>
      <c r="BX9" s="8"/>
      <c r="BY9" s="8"/>
      <c r="BZ9" s="8"/>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M10" s="24"/>
      <c r="BU10" s="8"/>
      <c r="BV10" s="8"/>
      <c r="BW10" s="8"/>
      <c r="BX10" s="8"/>
      <c r="BY10" s="8"/>
      <c r="BZ10" s="8"/>
      <c r="CA10" s="8"/>
      <c r="CB10" s="8"/>
      <c r="CC10" s="8"/>
      <c r="CD10" s="8"/>
      <c r="CE10" s="8"/>
      <c r="CF10" s="8"/>
      <c r="CG10" s="8"/>
      <c r="CH10" s="8"/>
      <c r="CI10" s="8"/>
    </row>
    <row r="11" spans="1:87" s="7" customFormat="1" ht="15" customHeight="1">
      <c r="A11" s="39"/>
      <c r="B11" s="40"/>
      <c r="C11" s="41" t="s">
        <v>12</v>
      </c>
      <c r="D11" s="42">
        <v>2</v>
      </c>
      <c r="E11" s="11">
        <v>2</v>
      </c>
      <c r="F11" s="11">
        <v>3</v>
      </c>
      <c r="G11" s="11">
        <v>3</v>
      </c>
      <c r="H11" s="11">
        <v>3</v>
      </c>
      <c r="I11" s="11">
        <v>2</v>
      </c>
      <c r="J11" s="11">
        <v>2</v>
      </c>
      <c r="K11" s="11">
        <v>2</v>
      </c>
      <c r="L11" s="11">
        <v>2</v>
      </c>
      <c r="M11" s="11">
        <v>2</v>
      </c>
      <c r="N11" s="11">
        <v>3</v>
      </c>
      <c r="O11" s="11">
        <v>4</v>
      </c>
      <c r="P11" s="11">
        <v>5</v>
      </c>
      <c r="Q11" s="11">
        <v>5</v>
      </c>
      <c r="R11" s="11">
        <v>5</v>
      </c>
      <c r="S11" s="11">
        <v>5</v>
      </c>
      <c r="T11" s="11">
        <v>3</v>
      </c>
      <c r="U11" s="11">
        <v>3</v>
      </c>
      <c r="V11" s="11">
        <v>2</v>
      </c>
      <c r="W11" s="11">
        <v>1</v>
      </c>
      <c r="X11" s="11" t="s">
        <v>18</v>
      </c>
      <c r="Y11" s="11">
        <v>1</v>
      </c>
      <c r="Z11" s="11">
        <v>1</v>
      </c>
      <c r="AA11" s="11">
        <v>3</v>
      </c>
      <c r="AB11" s="11" t="s">
        <v>18</v>
      </c>
      <c r="AC11" s="11">
        <v>1</v>
      </c>
      <c r="AD11" s="11">
        <v>1</v>
      </c>
      <c r="AE11" s="11">
        <v>1</v>
      </c>
      <c r="AF11" s="11">
        <v>1</v>
      </c>
      <c r="AG11" s="11">
        <v>2</v>
      </c>
      <c r="AH11" s="11">
        <v>5</v>
      </c>
      <c r="AI11" s="43">
        <f t="shared" si="0"/>
        <v>75</v>
      </c>
      <c r="AK11" s="24"/>
      <c r="BU11" s="8"/>
      <c r="BV11" s="8"/>
      <c r="BW11" s="8"/>
      <c r="BX11" s="8"/>
      <c r="BY11" s="8"/>
      <c r="BZ11" s="8"/>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BU12" s="8"/>
      <c r="BV12" s="8"/>
      <c r="BW12" s="8"/>
      <c r="BX12" s="8"/>
      <c r="BY12" s="8"/>
      <c r="BZ12" s="8"/>
      <c r="CA12" s="8"/>
      <c r="CB12" s="8"/>
      <c r="CC12" s="8"/>
      <c r="CD12" s="8"/>
      <c r="CE12" s="8"/>
      <c r="CF12" s="8"/>
      <c r="CG12" s="8"/>
      <c r="CH12" s="8"/>
      <c r="CI12" s="8"/>
    </row>
    <row r="13" spans="1:87" s="7" customFormat="1" ht="15" customHeight="1">
      <c r="A13" s="219" t="s">
        <v>9</v>
      </c>
      <c r="B13" s="219"/>
      <c r="C13" s="47"/>
      <c r="D13" s="118">
        <v>78</v>
      </c>
      <c r="E13" s="69">
        <v>93</v>
      </c>
      <c r="F13" s="69">
        <v>84</v>
      </c>
      <c r="G13" s="69">
        <v>80</v>
      </c>
      <c r="H13" s="69">
        <v>81</v>
      </c>
      <c r="I13" s="69">
        <v>82</v>
      </c>
      <c r="J13" s="69">
        <v>92</v>
      </c>
      <c r="K13" s="69">
        <v>63</v>
      </c>
      <c r="L13" s="69">
        <v>87</v>
      </c>
      <c r="M13" s="69">
        <v>85</v>
      </c>
      <c r="N13" s="69">
        <v>81</v>
      </c>
      <c r="O13" s="69">
        <v>94</v>
      </c>
      <c r="P13" s="69">
        <v>78</v>
      </c>
      <c r="Q13" s="69">
        <v>84</v>
      </c>
      <c r="R13" s="69">
        <v>64</v>
      </c>
      <c r="S13" s="69">
        <v>73</v>
      </c>
      <c r="T13" s="69">
        <v>106</v>
      </c>
      <c r="U13" s="69">
        <v>96</v>
      </c>
      <c r="V13" s="69">
        <v>24</v>
      </c>
      <c r="W13" s="69">
        <v>86</v>
      </c>
      <c r="X13" s="69">
        <v>74</v>
      </c>
      <c r="Y13" s="69">
        <v>70</v>
      </c>
      <c r="Z13" s="69">
        <v>91</v>
      </c>
      <c r="AA13" s="69">
        <v>77</v>
      </c>
      <c r="AB13" s="69">
        <v>104</v>
      </c>
      <c r="AC13" s="69">
        <v>97</v>
      </c>
      <c r="AD13" s="69">
        <v>79</v>
      </c>
      <c r="AE13" s="69">
        <v>79</v>
      </c>
      <c r="AF13" s="69">
        <v>75</v>
      </c>
      <c r="AG13" s="158">
        <v>121</v>
      </c>
      <c r="AH13" s="173">
        <v>155</v>
      </c>
      <c r="AI13" s="51">
        <f aca="true" t="shared" si="1" ref="AI13:AI27">SUM(D13:AH13)</f>
        <v>2633</v>
      </c>
      <c r="AK13" s="24"/>
      <c r="AL13" s="24"/>
      <c r="AM13" s="24"/>
      <c r="AP13" s="7">
        <v>1</v>
      </c>
      <c r="AQ13" s="7">
        <v>2</v>
      </c>
      <c r="AR13" s="7">
        <v>3</v>
      </c>
      <c r="AS13" s="7">
        <v>4</v>
      </c>
      <c r="AT13" s="7">
        <v>5</v>
      </c>
      <c r="AU13" s="7">
        <v>6</v>
      </c>
      <c r="AV13" s="7">
        <v>7</v>
      </c>
      <c r="AW13" s="7">
        <v>8</v>
      </c>
      <c r="AX13" s="7">
        <v>9</v>
      </c>
      <c r="AY13" s="7">
        <v>10</v>
      </c>
      <c r="AZ13" s="7">
        <v>11</v>
      </c>
      <c r="BA13" s="7">
        <v>12</v>
      </c>
      <c r="BB13" s="7">
        <v>13</v>
      </c>
      <c r="BC13" s="7">
        <v>14</v>
      </c>
      <c r="BD13" s="7">
        <v>15</v>
      </c>
      <c r="BE13" s="7">
        <v>16</v>
      </c>
      <c r="BF13" s="7">
        <v>17</v>
      </c>
      <c r="BG13" s="7">
        <v>18</v>
      </c>
      <c r="BH13" s="7">
        <v>19</v>
      </c>
      <c r="BI13" s="7">
        <v>20</v>
      </c>
      <c r="BJ13" s="7">
        <v>21</v>
      </c>
      <c r="BK13" s="7">
        <v>22</v>
      </c>
      <c r="BL13" s="7">
        <v>23</v>
      </c>
      <c r="BM13" s="7">
        <v>24</v>
      </c>
      <c r="BN13" s="7">
        <v>25</v>
      </c>
      <c r="BO13" s="7">
        <v>26</v>
      </c>
      <c r="BP13" s="7">
        <v>27</v>
      </c>
      <c r="BQ13" s="7">
        <v>28</v>
      </c>
      <c r="BR13" s="7">
        <v>29</v>
      </c>
      <c r="BS13" s="7">
        <v>30</v>
      </c>
      <c r="BT13" s="7">
        <v>31</v>
      </c>
      <c r="BU13" s="8"/>
      <c r="BV13" s="8"/>
      <c r="BW13" s="8"/>
      <c r="BX13" s="8"/>
      <c r="BY13" s="8"/>
      <c r="BZ13" s="8"/>
      <c r="CA13" s="8"/>
      <c r="CI13" s="8"/>
    </row>
    <row r="14" spans="1:87" s="7" customFormat="1" ht="15" customHeight="1">
      <c r="A14" s="220" t="s">
        <v>15</v>
      </c>
      <c r="B14" s="220"/>
      <c r="C14" s="52"/>
      <c r="D14" s="146">
        <v>44</v>
      </c>
      <c r="E14" s="54">
        <v>296</v>
      </c>
      <c r="F14" s="54">
        <v>229</v>
      </c>
      <c r="G14" s="54">
        <v>251</v>
      </c>
      <c r="H14" s="54">
        <v>254</v>
      </c>
      <c r="I14" s="54">
        <v>231</v>
      </c>
      <c r="J14" s="54">
        <v>189</v>
      </c>
      <c r="K14" s="54">
        <v>39</v>
      </c>
      <c r="L14" s="54">
        <v>274</v>
      </c>
      <c r="M14" s="54">
        <v>200</v>
      </c>
      <c r="N14" s="54">
        <v>238</v>
      </c>
      <c r="O14" s="54">
        <v>197</v>
      </c>
      <c r="P14" s="54">
        <v>202</v>
      </c>
      <c r="Q14" s="54">
        <v>158</v>
      </c>
      <c r="R14" s="54">
        <v>63</v>
      </c>
      <c r="S14" s="54">
        <v>125</v>
      </c>
      <c r="T14" s="54">
        <v>247</v>
      </c>
      <c r="U14" s="54">
        <v>246</v>
      </c>
      <c r="V14" s="54">
        <v>108</v>
      </c>
      <c r="W14" s="54">
        <v>210</v>
      </c>
      <c r="X14" s="54">
        <v>180</v>
      </c>
      <c r="Y14" s="54">
        <v>56</v>
      </c>
      <c r="Z14" s="54">
        <v>232</v>
      </c>
      <c r="AA14" s="54">
        <v>191</v>
      </c>
      <c r="AB14" s="54">
        <v>231</v>
      </c>
      <c r="AC14" s="54">
        <v>201</v>
      </c>
      <c r="AD14" s="54">
        <v>118</v>
      </c>
      <c r="AE14" s="54">
        <v>173</v>
      </c>
      <c r="AF14" s="54">
        <v>52</v>
      </c>
      <c r="AG14" s="147">
        <v>228</v>
      </c>
      <c r="AH14" s="147">
        <v>144</v>
      </c>
      <c r="AI14" s="56">
        <f t="shared" si="1"/>
        <v>5607</v>
      </c>
      <c r="AK14" s="24"/>
      <c r="AO14" s="7" t="s">
        <v>9</v>
      </c>
      <c r="AP14" s="7">
        <f aca="true" t="shared" si="2" ref="AP14:AY15">D13</f>
        <v>78</v>
      </c>
      <c r="AQ14" s="7">
        <f t="shared" si="2"/>
        <v>93</v>
      </c>
      <c r="AR14" s="7">
        <f t="shared" si="2"/>
        <v>84</v>
      </c>
      <c r="AS14" s="7">
        <f t="shared" si="2"/>
        <v>80</v>
      </c>
      <c r="AT14" s="7">
        <f t="shared" si="2"/>
        <v>81</v>
      </c>
      <c r="AU14" s="7">
        <f t="shared" si="2"/>
        <v>82</v>
      </c>
      <c r="AV14" s="7">
        <f t="shared" si="2"/>
        <v>92</v>
      </c>
      <c r="AW14" s="7">
        <f t="shared" si="2"/>
        <v>63</v>
      </c>
      <c r="AX14" s="7">
        <f t="shared" si="2"/>
        <v>87</v>
      </c>
      <c r="AY14" s="7">
        <f t="shared" si="2"/>
        <v>85</v>
      </c>
      <c r="AZ14" s="7">
        <f aca="true" t="shared" si="3" ref="AZ14:BI15">N13</f>
        <v>81</v>
      </c>
      <c r="BA14" s="7">
        <f t="shared" si="3"/>
        <v>94</v>
      </c>
      <c r="BB14" s="7">
        <f t="shared" si="3"/>
        <v>78</v>
      </c>
      <c r="BC14" s="7">
        <f t="shared" si="3"/>
        <v>84</v>
      </c>
      <c r="BD14" s="7">
        <f t="shared" si="3"/>
        <v>64</v>
      </c>
      <c r="BE14" s="7">
        <f t="shared" si="3"/>
        <v>73</v>
      </c>
      <c r="BF14" s="7">
        <f t="shared" si="3"/>
        <v>106</v>
      </c>
      <c r="BG14" s="7">
        <f t="shared" si="3"/>
        <v>96</v>
      </c>
      <c r="BH14" s="7">
        <f t="shared" si="3"/>
        <v>24</v>
      </c>
      <c r="BI14" s="7">
        <f t="shared" si="3"/>
        <v>86</v>
      </c>
      <c r="BJ14" s="7">
        <f aca="true" t="shared" si="4" ref="BJ14:BS15">X13</f>
        <v>74</v>
      </c>
      <c r="BK14" s="7">
        <f t="shared" si="4"/>
        <v>70</v>
      </c>
      <c r="BL14" s="7">
        <f t="shared" si="4"/>
        <v>91</v>
      </c>
      <c r="BM14" s="7">
        <f t="shared" si="4"/>
        <v>77</v>
      </c>
      <c r="BN14" s="7">
        <f t="shared" si="4"/>
        <v>104</v>
      </c>
      <c r="BO14" s="7">
        <f t="shared" si="4"/>
        <v>97</v>
      </c>
      <c r="BP14" s="7">
        <f t="shared" si="4"/>
        <v>79</v>
      </c>
      <c r="BQ14" s="7">
        <f t="shared" si="4"/>
        <v>79</v>
      </c>
      <c r="BR14" s="7">
        <f t="shared" si="4"/>
        <v>75</v>
      </c>
      <c r="BS14" s="7">
        <f t="shared" si="4"/>
        <v>121</v>
      </c>
      <c r="BT14" s="7">
        <f>AH13</f>
        <v>155</v>
      </c>
      <c r="BU14" s="8"/>
      <c r="BV14" s="8"/>
      <c r="BW14" s="8"/>
      <c r="BX14" s="8"/>
      <c r="BY14" s="8"/>
      <c r="BZ14" s="8"/>
      <c r="CA14" s="8"/>
      <c r="CI14" s="8"/>
    </row>
    <row r="15" spans="1:87" s="7" customFormat="1" ht="15" customHeight="1">
      <c r="A15" s="212" t="s">
        <v>14</v>
      </c>
      <c r="B15" s="57" t="s">
        <v>23</v>
      </c>
      <c r="C15" s="58"/>
      <c r="D15" s="148">
        <v>224</v>
      </c>
      <c r="E15" s="60">
        <v>218</v>
      </c>
      <c r="F15" s="60">
        <v>154</v>
      </c>
      <c r="G15" s="60">
        <v>180</v>
      </c>
      <c r="H15" s="60">
        <v>202</v>
      </c>
      <c r="I15" s="60">
        <v>196</v>
      </c>
      <c r="J15" s="60">
        <v>194</v>
      </c>
      <c r="K15" s="60">
        <v>186</v>
      </c>
      <c r="L15" s="32">
        <v>156</v>
      </c>
      <c r="M15" s="32">
        <v>203</v>
      </c>
      <c r="N15" s="32">
        <v>193</v>
      </c>
      <c r="O15" s="32">
        <v>198</v>
      </c>
      <c r="P15" s="32">
        <v>167</v>
      </c>
      <c r="Q15" s="32">
        <v>166</v>
      </c>
      <c r="R15" s="32">
        <v>234</v>
      </c>
      <c r="S15" s="32">
        <v>218</v>
      </c>
      <c r="T15" s="32">
        <v>201</v>
      </c>
      <c r="U15" s="32">
        <v>190</v>
      </c>
      <c r="V15" s="32">
        <v>217</v>
      </c>
      <c r="W15" s="32">
        <v>207</v>
      </c>
      <c r="X15" s="60">
        <v>193</v>
      </c>
      <c r="Y15" s="60">
        <v>209</v>
      </c>
      <c r="Z15" s="60">
        <v>206</v>
      </c>
      <c r="AA15" s="32">
        <v>191</v>
      </c>
      <c r="AB15" s="32">
        <v>220</v>
      </c>
      <c r="AC15" s="60">
        <v>203</v>
      </c>
      <c r="AD15" s="7">
        <v>172</v>
      </c>
      <c r="AE15" s="60">
        <v>211</v>
      </c>
      <c r="AF15" s="7">
        <v>215</v>
      </c>
      <c r="AG15" s="32">
        <v>217</v>
      </c>
      <c r="AH15" s="149">
        <v>216</v>
      </c>
      <c r="AI15" s="33">
        <f t="shared" si="1"/>
        <v>6157</v>
      </c>
      <c r="AK15" s="24"/>
      <c r="AO15" s="7" t="s">
        <v>15</v>
      </c>
      <c r="AP15" s="7">
        <f t="shared" si="2"/>
        <v>44</v>
      </c>
      <c r="AQ15" s="7">
        <f t="shared" si="2"/>
        <v>296</v>
      </c>
      <c r="AR15" s="7">
        <f t="shared" si="2"/>
        <v>229</v>
      </c>
      <c r="AS15" s="7">
        <f t="shared" si="2"/>
        <v>251</v>
      </c>
      <c r="AT15" s="7">
        <f t="shared" si="2"/>
        <v>254</v>
      </c>
      <c r="AU15" s="7">
        <f t="shared" si="2"/>
        <v>231</v>
      </c>
      <c r="AV15" s="7">
        <f t="shared" si="2"/>
        <v>189</v>
      </c>
      <c r="AW15" s="7">
        <f t="shared" si="2"/>
        <v>39</v>
      </c>
      <c r="AX15" s="7">
        <f t="shared" si="2"/>
        <v>274</v>
      </c>
      <c r="AY15" s="7">
        <f t="shared" si="2"/>
        <v>200</v>
      </c>
      <c r="AZ15" s="7">
        <f t="shared" si="3"/>
        <v>238</v>
      </c>
      <c r="BA15" s="7">
        <f t="shared" si="3"/>
        <v>197</v>
      </c>
      <c r="BB15" s="7">
        <f t="shared" si="3"/>
        <v>202</v>
      </c>
      <c r="BC15" s="7">
        <f t="shared" si="3"/>
        <v>158</v>
      </c>
      <c r="BD15" s="7">
        <f t="shared" si="3"/>
        <v>63</v>
      </c>
      <c r="BE15" s="7">
        <f t="shared" si="3"/>
        <v>125</v>
      </c>
      <c r="BF15" s="7">
        <f t="shared" si="3"/>
        <v>247</v>
      </c>
      <c r="BG15" s="7">
        <f t="shared" si="3"/>
        <v>246</v>
      </c>
      <c r="BH15" s="7">
        <f t="shared" si="3"/>
        <v>108</v>
      </c>
      <c r="BI15" s="7">
        <f t="shared" si="3"/>
        <v>210</v>
      </c>
      <c r="BJ15" s="7">
        <f t="shared" si="4"/>
        <v>180</v>
      </c>
      <c r="BK15" s="7">
        <f t="shared" si="4"/>
        <v>56</v>
      </c>
      <c r="BL15" s="7">
        <f t="shared" si="4"/>
        <v>232</v>
      </c>
      <c r="BM15" s="7">
        <f t="shared" si="4"/>
        <v>191</v>
      </c>
      <c r="BN15" s="7">
        <f t="shared" si="4"/>
        <v>231</v>
      </c>
      <c r="BO15" s="7">
        <f t="shared" si="4"/>
        <v>201</v>
      </c>
      <c r="BP15" s="7">
        <f t="shared" si="4"/>
        <v>118</v>
      </c>
      <c r="BQ15" s="7">
        <f t="shared" si="4"/>
        <v>173</v>
      </c>
      <c r="BR15" s="7">
        <f t="shared" si="4"/>
        <v>52</v>
      </c>
      <c r="BS15" s="7">
        <f t="shared" si="4"/>
        <v>228</v>
      </c>
      <c r="BT15" s="7">
        <f>AH14</f>
        <v>144</v>
      </c>
      <c r="BU15" s="8"/>
      <c r="BV15" s="8"/>
      <c r="BW15" s="8"/>
      <c r="BX15" s="8"/>
      <c r="BY15" s="8"/>
      <c r="BZ15" s="8"/>
      <c r="CA15" s="8"/>
      <c r="CI15" s="8"/>
    </row>
    <row r="16" spans="1:87" s="7" customFormat="1" ht="15" customHeight="1">
      <c r="A16" s="212"/>
      <c r="B16" s="61" t="s">
        <v>24</v>
      </c>
      <c r="C16" s="62"/>
      <c r="D16" s="27">
        <v>183</v>
      </c>
      <c r="E16" s="28">
        <v>173</v>
      </c>
      <c r="F16" s="28">
        <v>118</v>
      </c>
      <c r="G16" s="28">
        <v>129</v>
      </c>
      <c r="H16" s="28">
        <v>155</v>
      </c>
      <c r="I16" s="28">
        <v>153</v>
      </c>
      <c r="J16" s="28">
        <v>147</v>
      </c>
      <c r="K16" s="28">
        <v>134</v>
      </c>
      <c r="L16" s="28">
        <v>126</v>
      </c>
      <c r="M16" s="28">
        <v>163</v>
      </c>
      <c r="N16" s="28">
        <v>137</v>
      </c>
      <c r="O16" s="28">
        <v>152</v>
      </c>
      <c r="P16" s="28">
        <v>129</v>
      </c>
      <c r="Q16" s="28">
        <v>142</v>
      </c>
      <c r="R16" s="28">
        <v>179</v>
      </c>
      <c r="S16" s="28">
        <v>171</v>
      </c>
      <c r="T16" s="28">
        <v>170</v>
      </c>
      <c r="U16" s="28">
        <v>144</v>
      </c>
      <c r="V16" s="28">
        <v>167</v>
      </c>
      <c r="W16" s="28">
        <v>172</v>
      </c>
      <c r="X16" s="28">
        <v>157</v>
      </c>
      <c r="Y16" s="28">
        <v>160</v>
      </c>
      <c r="Z16" s="28">
        <v>163</v>
      </c>
      <c r="AA16" s="69">
        <v>149</v>
      </c>
      <c r="AB16" s="69">
        <v>155</v>
      </c>
      <c r="AC16" s="28">
        <v>159</v>
      </c>
      <c r="AD16" s="28">
        <v>151</v>
      </c>
      <c r="AE16" s="28">
        <v>165</v>
      </c>
      <c r="AF16" s="28">
        <v>184</v>
      </c>
      <c r="AG16" s="69">
        <v>179</v>
      </c>
      <c r="AH16" s="150">
        <v>177</v>
      </c>
      <c r="AI16" s="29">
        <f t="shared" si="1"/>
        <v>4843</v>
      </c>
      <c r="AK16" s="24"/>
      <c r="AO16" s="7" t="s">
        <v>14</v>
      </c>
      <c r="AP16" s="7">
        <f aca="true" t="shared" si="5" ref="AP16:BT16">D16</f>
        <v>183</v>
      </c>
      <c r="AQ16" s="7">
        <f t="shared" si="5"/>
        <v>173</v>
      </c>
      <c r="AR16" s="7">
        <f t="shared" si="5"/>
        <v>118</v>
      </c>
      <c r="AS16" s="7">
        <f t="shared" si="5"/>
        <v>129</v>
      </c>
      <c r="AT16" s="7">
        <f t="shared" si="5"/>
        <v>155</v>
      </c>
      <c r="AU16" s="7">
        <f t="shared" si="5"/>
        <v>153</v>
      </c>
      <c r="AV16" s="7">
        <f t="shared" si="5"/>
        <v>147</v>
      </c>
      <c r="AW16" s="7">
        <f t="shared" si="5"/>
        <v>134</v>
      </c>
      <c r="AX16" s="7">
        <f t="shared" si="5"/>
        <v>126</v>
      </c>
      <c r="AY16" s="7">
        <f t="shared" si="5"/>
        <v>163</v>
      </c>
      <c r="AZ16" s="7">
        <f t="shared" si="5"/>
        <v>137</v>
      </c>
      <c r="BA16" s="7">
        <f t="shared" si="5"/>
        <v>152</v>
      </c>
      <c r="BB16" s="7">
        <f t="shared" si="5"/>
        <v>129</v>
      </c>
      <c r="BC16" s="7">
        <f t="shared" si="5"/>
        <v>142</v>
      </c>
      <c r="BD16" s="7">
        <f t="shared" si="5"/>
        <v>179</v>
      </c>
      <c r="BE16" s="7">
        <f t="shared" si="5"/>
        <v>171</v>
      </c>
      <c r="BF16" s="7">
        <f t="shared" si="5"/>
        <v>170</v>
      </c>
      <c r="BG16" s="7">
        <f t="shared" si="5"/>
        <v>144</v>
      </c>
      <c r="BH16" s="7">
        <f t="shared" si="5"/>
        <v>167</v>
      </c>
      <c r="BI16" s="7">
        <f t="shared" si="5"/>
        <v>172</v>
      </c>
      <c r="BJ16" s="7">
        <f t="shared" si="5"/>
        <v>157</v>
      </c>
      <c r="BK16" s="7">
        <f t="shared" si="5"/>
        <v>160</v>
      </c>
      <c r="BL16" s="7">
        <f t="shared" si="5"/>
        <v>163</v>
      </c>
      <c r="BM16" s="7">
        <f t="shared" si="5"/>
        <v>149</v>
      </c>
      <c r="BN16" s="7">
        <f t="shared" si="5"/>
        <v>155</v>
      </c>
      <c r="BO16" s="7">
        <f t="shared" si="5"/>
        <v>159</v>
      </c>
      <c r="BP16" s="7">
        <f t="shared" si="5"/>
        <v>151</v>
      </c>
      <c r="BQ16" s="7">
        <f t="shared" si="5"/>
        <v>165</v>
      </c>
      <c r="BR16" s="7">
        <f t="shared" si="5"/>
        <v>184</v>
      </c>
      <c r="BS16" s="7">
        <f t="shared" si="5"/>
        <v>179</v>
      </c>
      <c r="BT16" s="7">
        <f t="shared" si="5"/>
        <v>177</v>
      </c>
      <c r="BU16" s="8"/>
      <c r="BV16" s="8"/>
      <c r="BW16" s="8"/>
      <c r="BX16" s="8"/>
      <c r="BY16" s="8"/>
      <c r="BZ16" s="8"/>
      <c r="CA16" s="8"/>
      <c r="CI16" s="8"/>
    </row>
    <row r="17" spans="1:87" s="7" customFormat="1" ht="15" customHeight="1">
      <c r="A17" s="212" t="s">
        <v>17</v>
      </c>
      <c r="B17" s="57" t="s">
        <v>23</v>
      </c>
      <c r="C17" s="58"/>
      <c r="D17" s="148">
        <v>58</v>
      </c>
      <c r="E17" s="60">
        <v>69</v>
      </c>
      <c r="F17" s="60">
        <v>64</v>
      </c>
      <c r="G17" s="60">
        <v>60</v>
      </c>
      <c r="H17" s="60">
        <v>45</v>
      </c>
      <c r="I17" s="60">
        <v>48</v>
      </c>
      <c r="J17" s="60">
        <v>77</v>
      </c>
      <c r="K17" s="60">
        <v>50</v>
      </c>
      <c r="L17" s="32">
        <v>69</v>
      </c>
      <c r="M17" s="32">
        <v>65</v>
      </c>
      <c r="N17" s="32">
        <v>53</v>
      </c>
      <c r="O17" s="32">
        <v>47</v>
      </c>
      <c r="P17" s="32">
        <v>59</v>
      </c>
      <c r="Q17" s="32">
        <v>52</v>
      </c>
      <c r="R17" s="32">
        <v>44</v>
      </c>
      <c r="S17" s="32">
        <v>61</v>
      </c>
      <c r="T17" s="32">
        <v>72</v>
      </c>
      <c r="U17" s="32">
        <v>59</v>
      </c>
      <c r="V17" s="32">
        <v>4</v>
      </c>
      <c r="W17" s="32">
        <v>48</v>
      </c>
      <c r="X17" s="32">
        <v>58</v>
      </c>
      <c r="Y17" s="32">
        <v>51</v>
      </c>
      <c r="Z17" s="32">
        <v>61</v>
      </c>
      <c r="AA17" s="32">
        <v>50</v>
      </c>
      <c r="AB17" s="32">
        <v>76</v>
      </c>
      <c r="AC17" s="32">
        <v>51</v>
      </c>
      <c r="AD17" s="60">
        <v>56</v>
      </c>
      <c r="AE17" s="60">
        <v>45</v>
      </c>
      <c r="AF17" s="60">
        <v>47</v>
      </c>
      <c r="AG17" s="149">
        <v>91</v>
      </c>
      <c r="AH17" s="149">
        <v>65</v>
      </c>
      <c r="AI17" s="33">
        <f t="shared" si="1"/>
        <v>1755</v>
      </c>
      <c r="AK17" s="24"/>
      <c r="AO17" s="7" t="s">
        <v>17</v>
      </c>
      <c r="AP17" s="7">
        <f aca="true" t="shared" si="6" ref="AP17:BT17">D18</f>
        <v>56</v>
      </c>
      <c r="AQ17" s="7">
        <f t="shared" si="6"/>
        <v>65</v>
      </c>
      <c r="AR17" s="7">
        <f t="shared" si="6"/>
        <v>64</v>
      </c>
      <c r="AS17" s="7">
        <f t="shared" si="6"/>
        <v>59</v>
      </c>
      <c r="AT17" s="7">
        <f t="shared" si="6"/>
        <v>43</v>
      </c>
      <c r="AU17" s="7">
        <f t="shared" si="6"/>
        <v>47</v>
      </c>
      <c r="AV17" s="7">
        <f t="shared" si="6"/>
        <v>77</v>
      </c>
      <c r="AW17" s="7">
        <f t="shared" si="6"/>
        <v>50</v>
      </c>
      <c r="AX17" s="7">
        <f t="shared" si="6"/>
        <v>69</v>
      </c>
      <c r="AY17" s="7">
        <f t="shared" si="6"/>
        <v>65</v>
      </c>
      <c r="AZ17" s="7">
        <f t="shared" si="6"/>
        <v>50</v>
      </c>
      <c r="BA17" s="7">
        <f t="shared" si="6"/>
        <v>47</v>
      </c>
      <c r="BB17" s="7">
        <f t="shared" si="6"/>
        <v>57</v>
      </c>
      <c r="BC17" s="7">
        <f t="shared" si="6"/>
        <v>52</v>
      </c>
      <c r="BD17" s="7">
        <f t="shared" si="6"/>
        <v>44</v>
      </c>
      <c r="BE17" s="7">
        <f t="shared" si="6"/>
        <v>59</v>
      </c>
      <c r="BF17" s="7">
        <f t="shared" si="6"/>
        <v>72</v>
      </c>
      <c r="BG17" s="7">
        <f t="shared" si="6"/>
        <v>58</v>
      </c>
      <c r="BH17" s="7">
        <f t="shared" si="6"/>
        <v>4</v>
      </c>
      <c r="BI17" s="7">
        <f t="shared" si="6"/>
        <v>42</v>
      </c>
      <c r="BJ17" s="7">
        <f t="shared" si="6"/>
        <v>54</v>
      </c>
      <c r="BK17" s="7">
        <f t="shared" si="6"/>
        <v>51</v>
      </c>
      <c r="BL17" s="7">
        <f t="shared" si="6"/>
        <v>61</v>
      </c>
      <c r="BM17" s="7">
        <f t="shared" si="6"/>
        <v>50</v>
      </c>
      <c r="BN17" s="7">
        <f t="shared" si="6"/>
        <v>72</v>
      </c>
      <c r="BO17" s="7">
        <f t="shared" si="6"/>
        <v>49</v>
      </c>
      <c r="BP17" s="7">
        <f t="shared" si="6"/>
        <v>55</v>
      </c>
      <c r="BQ17" s="7">
        <f t="shared" si="6"/>
        <v>45</v>
      </c>
      <c r="BR17" s="7">
        <f t="shared" si="6"/>
        <v>46</v>
      </c>
      <c r="BS17" s="7">
        <f t="shared" si="6"/>
        <v>88</v>
      </c>
      <c r="BT17" s="7">
        <f t="shared" si="6"/>
        <v>63</v>
      </c>
      <c r="BU17" s="8"/>
      <c r="BV17" s="8"/>
      <c r="BW17" s="8"/>
      <c r="BX17" s="8"/>
      <c r="BY17" s="8"/>
      <c r="BZ17" s="8"/>
      <c r="CA17" s="8"/>
      <c r="CI17" s="8"/>
    </row>
    <row r="18" spans="1:87" s="7" customFormat="1" ht="15" customHeight="1">
      <c r="A18" s="212"/>
      <c r="B18" s="61" t="s">
        <v>24</v>
      </c>
      <c r="C18" s="62"/>
      <c r="D18" s="27">
        <v>56</v>
      </c>
      <c r="E18" s="28">
        <v>65</v>
      </c>
      <c r="F18" s="28">
        <v>64</v>
      </c>
      <c r="G18" s="28">
        <v>59</v>
      </c>
      <c r="H18" s="28">
        <v>43</v>
      </c>
      <c r="I18" s="28">
        <v>47</v>
      </c>
      <c r="J18" s="28">
        <v>77</v>
      </c>
      <c r="K18" s="28">
        <v>50</v>
      </c>
      <c r="L18" s="28">
        <v>69</v>
      </c>
      <c r="M18" s="28">
        <v>65</v>
      </c>
      <c r="N18" s="28">
        <v>50</v>
      </c>
      <c r="O18" s="28">
        <v>47</v>
      </c>
      <c r="P18" s="28">
        <v>57</v>
      </c>
      <c r="Q18" s="28">
        <v>52</v>
      </c>
      <c r="R18" s="28">
        <v>44</v>
      </c>
      <c r="S18" s="28">
        <v>59</v>
      </c>
      <c r="T18" s="28">
        <v>72</v>
      </c>
      <c r="U18" s="28">
        <v>58</v>
      </c>
      <c r="V18" s="28">
        <v>4</v>
      </c>
      <c r="W18" s="28">
        <v>42</v>
      </c>
      <c r="X18" s="28">
        <v>54</v>
      </c>
      <c r="Y18" s="28">
        <v>51</v>
      </c>
      <c r="Z18" s="28">
        <v>61</v>
      </c>
      <c r="AA18" s="28">
        <v>50</v>
      </c>
      <c r="AB18" s="28">
        <v>72</v>
      </c>
      <c r="AC18" s="28">
        <v>49</v>
      </c>
      <c r="AD18" s="28">
        <v>55</v>
      </c>
      <c r="AE18" s="28">
        <v>45</v>
      </c>
      <c r="AF18" s="28">
        <v>46</v>
      </c>
      <c r="AG18" s="150">
        <v>88</v>
      </c>
      <c r="AH18" s="150">
        <v>63</v>
      </c>
      <c r="AI18" s="29">
        <f t="shared" si="1"/>
        <v>1714</v>
      </c>
      <c r="AK18" s="24"/>
      <c r="AO18" s="7" t="s">
        <v>19</v>
      </c>
      <c r="AP18" s="7">
        <f aca="true" t="shared" si="7" ref="AP18:BT18">SUM(D20,D21,D23,D24)</f>
        <v>151</v>
      </c>
      <c r="AQ18" s="7">
        <f t="shared" si="7"/>
        <v>246</v>
      </c>
      <c r="AR18" s="7">
        <f t="shared" si="7"/>
        <v>199</v>
      </c>
      <c r="AS18" s="7">
        <f t="shared" si="7"/>
        <v>196</v>
      </c>
      <c r="AT18" s="7">
        <f t="shared" si="7"/>
        <v>184</v>
      </c>
      <c r="AU18" s="7">
        <f t="shared" si="7"/>
        <v>190</v>
      </c>
      <c r="AV18" s="7">
        <f t="shared" si="7"/>
        <v>200</v>
      </c>
      <c r="AW18" s="7">
        <f t="shared" si="7"/>
        <v>150</v>
      </c>
      <c r="AX18" s="7">
        <f t="shared" si="7"/>
        <v>200</v>
      </c>
      <c r="AY18" s="7">
        <f t="shared" si="7"/>
        <v>156</v>
      </c>
      <c r="AZ18" s="7">
        <f t="shared" si="7"/>
        <v>204</v>
      </c>
      <c r="BA18" s="7">
        <f t="shared" si="7"/>
        <v>200</v>
      </c>
      <c r="BB18" s="7">
        <f t="shared" si="7"/>
        <v>177</v>
      </c>
      <c r="BC18" s="7">
        <f t="shared" si="7"/>
        <v>167</v>
      </c>
      <c r="BD18" s="7">
        <f t="shared" si="7"/>
        <v>143</v>
      </c>
      <c r="BE18" s="7">
        <f t="shared" si="7"/>
        <v>189</v>
      </c>
      <c r="BF18" s="7">
        <f t="shared" si="7"/>
        <v>248</v>
      </c>
      <c r="BG18" s="7">
        <f t="shared" si="7"/>
        <v>179</v>
      </c>
      <c r="BH18" s="7">
        <f t="shared" si="7"/>
        <v>137</v>
      </c>
      <c r="BI18" s="7">
        <f t="shared" si="7"/>
        <v>191</v>
      </c>
      <c r="BJ18" s="7">
        <f t="shared" si="7"/>
        <v>145</v>
      </c>
      <c r="BK18" s="7">
        <f t="shared" si="7"/>
        <v>135</v>
      </c>
      <c r="BL18" s="7">
        <f t="shared" si="7"/>
        <v>216</v>
      </c>
      <c r="BM18" s="7">
        <f t="shared" si="7"/>
        <v>174</v>
      </c>
      <c r="BN18" s="7">
        <f t="shared" si="7"/>
        <v>224</v>
      </c>
      <c r="BO18" s="7">
        <f t="shared" si="7"/>
        <v>204</v>
      </c>
      <c r="BP18" s="7">
        <f t="shared" si="7"/>
        <v>188</v>
      </c>
      <c r="BQ18" s="7">
        <f t="shared" si="7"/>
        <v>142</v>
      </c>
      <c r="BR18" s="7">
        <f t="shared" si="7"/>
        <v>157</v>
      </c>
      <c r="BS18" s="7">
        <f t="shared" si="7"/>
        <v>213</v>
      </c>
      <c r="BT18" s="7">
        <f t="shared" si="7"/>
        <v>201</v>
      </c>
      <c r="BU18" s="8"/>
      <c r="BV18" s="8"/>
      <c r="BW18" s="8"/>
      <c r="BX18" s="8"/>
      <c r="BY18" s="8"/>
      <c r="BZ18" s="8"/>
      <c r="CA18" s="8"/>
      <c r="CI18" s="8"/>
    </row>
    <row r="19" spans="1:87" s="7" customFormat="1" ht="15" customHeight="1">
      <c r="A19" s="64" t="s">
        <v>19</v>
      </c>
      <c r="B19" s="65" t="s">
        <v>25</v>
      </c>
      <c r="C19" s="58" t="s">
        <v>23</v>
      </c>
      <c r="D19" s="31">
        <v>54</v>
      </c>
      <c r="E19" s="32">
        <v>57</v>
      </c>
      <c r="F19" s="32">
        <v>36</v>
      </c>
      <c r="G19" s="32">
        <v>36</v>
      </c>
      <c r="H19" s="32">
        <v>34</v>
      </c>
      <c r="I19" s="32">
        <v>44</v>
      </c>
      <c r="J19" s="32">
        <v>69</v>
      </c>
      <c r="K19" s="32">
        <v>51</v>
      </c>
      <c r="L19" s="32">
        <v>44</v>
      </c>
      <c r="M19" s="32">
        <v>38</v>
      </c>
      <c r="N19" s="32">
        <v>49</v>
      </c>
      <c r="O19" s="32">
        <v>44</v>
      </c>
      <c r="P19" s="32">
        <v>48</v>
      </c>
      <c r="Q19" s="32">
        <v>44</v>
      </c>
      <c r="R19" s="32">
        <v>59</v>
      </c>
      <c r="S19" s="32">
        <v>69</v>
      </c>
      <c r="T19" s="32">
        <v>56</v>
      </c>
      <c r="U19" s="32">
        <v>50</v>
      </c>
      <c r="V19" s="32">
        <v>50</v>
      </c>
      <c r="W19" s="32">
        <v>40</v>
      </c>
      <c r="X19" s="32">
        <v>51</v>
      </c>
      <c r="Y19" s="32">
        <v>42</v>
      </c>
      <c r="Z19" s="32">
        <v>35</v>
      </c>
      <c r="AA19" s="32">
        <v>34</v>
      </c>
      <c r="AB19" s="32">
        <v>58</v>
      </c>
      <c r="AC19" s="32">
        <v>45</v>
      </c>
      <c r="AD19" s="32">
        <v>42</v>
      </c>
      <c r="AE19" s="32">
        <v>45</v>
      </c>
      <c r="AF19" s="32">
        <v>42</v>
      </c>
      <c r="AG19" s="151">
        <v>43</v>
      </c>
      <c r="AH19" s="151">
        <v>56</v>
      </c>
      <c r="AI19" s="33">
        <f t="shared" si="1"/>
        <v>1465</v>
      </c>
      <c r="AK19" s="24"/>
      <c r="AO19" s="7" t="s">
        <v>21</v>
      </c>
      <c r="AP19" s="7">
        <f aca="true" t="shared" si="8" ref="AP19:BT19">SUM(D25,D26)</f>
        <v>21</v>
      </c>
      <c r="AQ19" s="7">
        <f t="shared" si="8"/>
        <v>31</v>
      </c>
      <c r="AR19" s="7">
        <f t="shared" si="8"/>
        <v>31</v>
      </c>
      <c r="AS19" s="7">
        <f t="shared" si="8"/>
        <v>39</v>
      </c>
      <c r="AT19" s="7">
        <f t="shared" si="8"/>
        <v>49</v>
      </c>
      <c r="AU19" s="7">
        <f t="shared" si="8"/>
        <v>33</v>
      </c>
      <c r="AV19" s="7">
        <f t="shared" si="8"/>
        <v>21</v>
      </c>
      <c r="AW19" s="7">
        <f t="shared" si="8"/>
        <v>24</v>
      </c>
      <c r="AX19" s="7">
        <f t="shared" si="8"/>
        <v>37</v>
      </c>
      <c r="AY19" s="7">
        <f t="shared" si="8"/>
        <v>32</v>
      </c>
      <c r="AZ19" s="7">
        <f t="shared" si="8"/>
        <v>28</v>
      </c>
      <c r="BA19" s="7">
        <f t="shared" si="8"/>
        <v>24</v>
      </c>
      <c r="BB19" s="7">
        <f t="shared" si="8"/>
        <v>34</v>
      </c>
      <c r="BC19" s="7">
        <f t="shared" si="8"/>
        <v>24</v>
      </c>
      <c r="BD19" s="7">
        <f t="shared" si="8"/>
        <v>23</v>
      </c>
      <c r="BE19" s="7">
        <f t="shared" si="8"/>
        <v>19</v>
      </c>
      <c r="BF19" s="7">
        <f t="shared" si="8"/>
        <v>35</v>
      </c>
      <c r="BG19" s="7">
        <f t="shared" si="8"/>
        <v>41</v>
      </c>
      <c r="BH19" s="7">
        <f t="shared" si="8"/>
        <v>36</v>
      </c>
      <c r="BI19" s="7">
        <f t="shared" si="8"/>
        <v>42</v>
      </c>
      <c r="BJ19" s="7">
        <f t="shared" si="8"/>
        <v>19</v>
      </c>
      <c r="BK19" s="7">
        <f t="shared" si="8"/>
        <v>22</v>
      </c>
      <c r="BL19" s="7">
        <f t="shared" si="8"/>
        <v>34</v>
      </c>
      <c r="BM19" s="7">
        <f t="shared" si="8"/>
        <v>35</v>
      </c>
      <c r="BN19" s="7">
        <f t="shared" si="8"/>
        <v>29</v>
      </c>
      <c r="BO19" s="7">
        <f t="shared" si="8"/>
        <v>31</v>
      </c>
      <c r="BP19" s="7">
        <f t="shared" si="8"/>
        <v>28</v>
      </c>
      <c r="BQ19" s="7">
        <f t="shared" si="8"/>
        <v>19</v>
      </c>
      <c r="BR19" s="7">
        <f t="shared" si="8"/>
        <v>15</v>
      </c>
      <c r="BS19" s="7">
        <f t="shared" si="8"/>
        <v>30</v>
      </c>
      <c r="BT19" s="7">
        <f t="shared" si="8"/>
        <v>25</v>
      </c>
      <c r="BU19" s="8"/>
      <c r="BV19" s="8"/>
      <c r="BW19" s="8"/>
      <c r="BX19" s="8"/>
      <c r="BY19" s="8"/>
      <c r="BZ19" s="8"/>
      <c r="CA19" s="8"/>
      <c r="CI19" s="8"/>
    </row>
    <row r="20" spans="1:87" s="7" customFormat="1" ht="15" customHeight="1">
      <c r="A20" s="67"/>
      <c r="B20" s="61"/>
      <c r="C20" s="62" t="s">
        <v>24</v>
      </c>
      <c r="D20" s="118">
        <v>54</v>
      </c>
      <c r="E20" s="69">
        <v>56</v>
      </c>
      <c r="F20" s="69">
        <v>36</v>
      </c>
      <c r="G20" s="69">
        <v>36</v>
      </c>
      <c r="H20" s="69">
        <v>34</v>
      </c>
      <c r="I20" s="69">
        <v>44</v>
      </c>
      <c r="J20" s="69">
        <v>62</v>
      </c>
      <c r="K20" s="28">
        <v>51</v>
      </c>
      <c r="L20" s="28">
        <v>42</v>
      </c>
      <c r="M20" s="28">
        <v>38</v>
      </c>
      <c r="N20" s="28">
        <v>49</v>
      </c>
      <c r="O20" s="28">
        <v>44</v>
      </c>
      <c r="P20" s="28">
        <v>48</v>
      </c>
      <c r="Q20" s="28">
        <v>44</v>
      </c>
      <c r="R20" s="28">
        <v>59</v>
      </c>
      <c r="S20" s="28">
        <v>68</v>
      </c>
      <c r="T20" s="28">
        <v>56</v>
      </c>
      <c r="U20" s="28">
        <v>47</v>
      </c>
      <c r="V20" s="69">
        <v>50</v>
      </c>
      <c r="W20" s="69">
        <v>37</v>
      </c>
      <c r="X20" s="69">
        <v>49</v>
      </c>
      <c r="Y20" s="69">
        <v>40</v>
      </c>
      <c r="Z20" s="69">
        <v>35</v>
      </c>
      <c r="AA20" s="145">
        <v>34</v>
      </c>
      <c r="AB20" s="69">
        <v>57</v>
      </c>
      <c r="AC20" s="69">
        <v>45</v>
      </c>
      <c r="AD20" s="145">
        <v>40</v>
      </c>
      <c r="AE20" s="69">
        <v>45</v>
      </c>
      <c r="AF20" s="145">
        <v>41</v>
      </c>
      <c r="AG20" s="145">
        <v>43</v>
      </c>
      <c r="AH20" s="145">
        <v>55</v>
      </c>
      <c r="AI20" s="70">
        <f t="shared" si="1"/>
        <v>1439</v>
      </c>
      <c r="AK20" s="24"/>
      <c r="AL20" s="24"/>
      <c r="AM20" s="24"/>
      <c r="AO20" s="7" t="s">
        <v>22</v>
      </c>
      <c r="AP20" s="7">
        <f aca="true" t="shared" si="9" ref="AP20:BT20">D27</f>
        <v>118</v>
      </c>
      <c r="AQ20" s="7">
        <f t="shared" si="9"/>
        <v>85</v>
      </c>
      <c r="AR20" s="7">
        <f t="shared" si="9"/>
        <v>102</v>
      </c>
      <c r="AS20" s="7">
        <f t="shared" si="9"/>
        <v>79</v>
      </c>
      <c r="AT20" s="7">
        <f t="shared" si="9"/>
        <v>85</v>
      </c>
      <c r="AU20" s="7">
        <f t="shared" si="9"/>
        <v>93</v>
      </c>
      <c r="AV20" s="7">
        <f t="shared" si="9"/>
        <v>103</v>
      </c>
      <c r="AW20" s="7">
        <f t="shared" si="9"/>
        <v>90</v>
      </c>
      <c r="AX20" s="7">
        <f t="shared" si="9"/>
        <v>61</v>
      </c>
      <c r="AY20" s="7">
        <f t="shared" si="9"/>
        <v>106</v>
      </c>
      <c r="AZ20" s="7">
        <f t="shared" si="9"/>
        <v>68</v>
      </c>
      <c r="BA20" s="7">
        <f t="shared" si="9"/>
        <v>93</v>
      </c>
      <c r="BB20" s="7">
        <f t="shared" si="9"/>
        <v>88</v>
      </c>
      <c r="BC20" s="7">
        <f t="shared" si="9"/>
        <v>71</v>
      </c>
      <c r="BD20" s="7">
        <f t="shared" si="9"/>
        <v>108</v>
      </c>
      <c r="BE20" s="7">
        <f t="shared" si="9"/>
        <v>95</v>
      </c>
      <c r="BF20" s="7">
        <f t="shared" si="9"/>
        <v>128</v>
      </c>
      <c r="BG20" s="7">
        <f t="shared" si="9"/>
        <v>97</v>
      </c>
      <c r="BH20" s="7">
        <f t="shared" si="9"/>
        <v>22</v>
      </c>
      <c r="BI20" s="7">
        <f t="shared" si="9"/>
        <v>93</v>
      </c>
      <c r="BJ20" s="7">
        <f t="shared" si="9"/>
        <v>78</v>
      </c>
      <c r="BK20" s="7">
        <f t="shared" si="9"/>
        <v>123</v>
      </c>
      <c r="BL20" s="7">
        <f t="shared" si="9"/>
        <v>83</v>
      </c>
      <c r="BM20" s="7">
        <f t="shared" si="9"/>
        <v>88</v>
      </c>
      <c r="BN20" s="7">
        <f t="shared" si="9"/>
        <v>94</v>
      </c>
      <c r="BO20" s="7">
        <f t="shared" si="9"/>
        <v>85</v>
      </c>
      <c r="BP20" s="7">
        <f t="shared" si="9"/>
        <v>115</v>
      </c>
      <c r="BQ20" s="7">
        <f t="shared" si="9"/>
        <v>111</v>
      </c>
      <c r="BR20" s="7">
        <f t="shared" si="9"/>
        <v>144</v>
      </c>
      <c r="BS20" s="7">
        <f t="shared" si="9"/>
        <v>95</v>
      </c>
      <c r="BT20" s="7">
        <f t="shared" si="9"/>
        <v>136</v>
      </c>
      <c r="BU20" s="8"/>
      <c r="BV20" s="8"/>
      <c r="BW20" s="8"/>
      <c r="BX20" s="8"/>
      <c r="BY20" s="8"/>
      <c r="BZ20" s="8"/>
      <c r="CA20" s="8"/>
      <c r="CI20" s="8"/>
    </row>
    <row r="21" spans="1:87" s="7" customFormat="1" ht="15" customHeight="1">
      <c r="A21" s="67"/>
      <c r="B21" s="72" t="s">
        <v>26</v>
      </c>
      <c r="C21" s="73"/>
      <c r="D21" s="146" t="s">
        <v>18</v>
      </c>
      <c r="E21" s="146" t="s">
        <v>18</v>
      </c>
      <c r="F21" s="146" t="s">
        <v>18</v>
      </c>
      <c r="G21" s="146" t="s">
        <v>18</v>
      </c>
      <c r="H21" s="146" t="s">
        <v>18</v>
      </c>
      <c r="I21" s="146" t="s">
        <v>18</v>
      </c>
      <c r="J21" s="146" t="s">
        <v>18</v>
      </c>
      <c r="K21" s="146" t="s">
        <v>18</v>
      </c>
      <c r="L21" s="54" t="s">
        <v>18</v>
      </c>
      <c r="M21" s="54" t="s">
        <v>18</v>
      </c>
      <c r="N21" s="54" t="s">
        <v>18</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t="s">
        <v>18</v>
      </c>
      <c r="AG21" s="147" t="s">
        <v>18</v>
      </c>
      <c r="AH21" s="147" t="s">
        <v>18</v>
      </c>
      <c r="AI21" s="56">
        <f t="shared" si="1"/>
        <v>0</v>
      </c>
      <c r="AK21" s="24"/>
      <c r="AL21" s="24"/>
      <c r="AM21" s="24"/>
      <c r="BS21" s="8"/>
      <c r="BT21" s="8"/>
      <c r="BU21" s="8"/>
      <c r="BV21" s="8"/>
      <c r="BW21" s="8"/>
      <c r="BX21" s="8"/>
      <c r="BY21" s="8"/>
      <c r="BZ21" s="8"/>
      <c r="CA21" s="8"/>
      <c r="CI21" s="8"/>
    </row>
    <row r="22" spans="1:87" s="7" customFormat="1" ht="15" customHeight="1">
      <c r="A22" s="67"/>
      <c r="B22" s="74" t="s">
        <v>27</v>
      </c>
      <c r="C22" s="75" t="s">
        <v>23</v>
      </c>
      <c r="D22" s="104">
        <v>79</v>
      </c>
      <c r="E22" s="77">
        <v>163</v>
      </c>
      <c r="F22" s="77">
        <v>149</v>
      </c>
      <c r="G22" s="77">
        <v>132</v>
      </c>
      <c r="H22" s="77">
        <v>110</v>
      </c>
      <c r="I22" s="77">
        <v>111</v>
      </c>
      <c r="J22" s="77">
        <v>113</v>
      </c>
      <c r="K22" s="32">
        <v>86</v>
      </c>
      <c r="L22" s="32">
        <v>138</v>
      </c>
      <c r="M22" s="32">
        <v>98</v>
      </c>
      <c r="N22" s="32">
        <v>121</v>
      </c>
      <c r="O22" s="32">
        <v>116</v>
      </c>
      <c r="P22" s="32">
        <v>112</v>
      </c>
      <c r="Q22" s="32">
        <v>110</v>
      </c>
      <c r="R22" s="32">
        <v>70</v>
      </c>
      <c r="S22" s="32">
        <v>106</v>
      </c>
      <c r="T22" s="32">
        <v>171</v>
      </c>
      <c r="U22" s="77">
        <v>116</v>
      </c>
      <c r="V22" s="77">
        <v>62</v>
      </c>
      <c r="W22" s="69">
        <v>121</v>
      </c>
      <c r="X22" s="69">
        <v>78</v>
      </c>
      <c r="Y22" s="69">
        <v>73</v>
      </c>
      <c r="Z22" s="77">
        <v>154</v>
      </c>
      <c r="AA22" s="32">
        <v>113</v>
      </c>
      <c r="AB22" s="32">
        <v>143</v>
      </c>
      <c r="AC22" s="32">
        <v>136</v>
      </c>
      <c r="AD22" s="32">
        <v>128</v>
      </c>
      <c r="AE22" s="77">
        <v>85</v>
      </c>
      <c r="AF22" s="77">
        <v>90</v>
      </c>
      <c r="AG22" s="105">
        <v>130</v>
      </c>
      <c r="AH22" s="105">
        <v>114</v>
      </c>
      <c r="AI22" s="78">
        <f t="shared" si="1"/>
        <v>3528</v>
      </c>
      <c r="AK22" s="24"/>
      <c r="AL22" s="24"/>
      <c r="AM22" s="24"/>
      <c r="BS22" s="8"/>
      <c r="BT22" s="8"/>
      <c r="BU22" s="8"/>
      <c r="BV22" s="8"/>
      <c r="BW22" s="8"/>
      <c r="BX22" s="8"/>
      <c r="BY22" s="8"/>
      <c r="BZ22" s="8"/>
      <c r="CA22" s="8"/>
      <c r="CI22" s="8"/>
    </row>
    <row r="23" spans="1:87" s="7" customFormat="1" ht="15" customHeight="1">
      <c r="A23" s="67"/>
      <c r="B23" s="61"/>
      <c r="C23" s="81" t="s">
        <v>24</v>
      </c>
      <c r="D23" s="27">
        <v>77</v>
      </c>
      <c r="E23" s="28">
        <v>163</v>
      </c>
      <c r="F23" s="28">
        <v>149</v>
      </c>
      <c r="G23" s="28">
        <v>131</v>
      </c>
      <c r="H23" s="28">
        <v>108</v>
      </c>
      <c r="I23" s="28">
        <v>111</v>
      </c>
      <c r="J23" s="28">
        <v>113</v>
      </c>
      <c r="K23" s="28">
        <v>86</v>
      </c>
      <c r="L23" s="28">
        <v>137</v>
      </c>
      <c r="M23" s="28">
        <v>98</v>
      </c>
      <c r="N23" s="28">
        <v>120</v>
      </c>
      <c r="O23" s="28">
        <v>116</v>
      </c>
      <c r="P23" s="28">
        <v>112</v>
      </c>
      <c r="Q23" s="28">
        <v>110</v>
      </c>
      <c r="R23" s="28">
        <v>70</v>
      </c>
      <c r="S23" s="28">
        <v>105</v>
      </c>
      <c r="T23" s="28">
        <v>170</v>
      </c>
      <c r="U23" s="69">
        <v>112</v>
      </c>
      <c r="V23" s="69">
        <v>62</v>
      </c>
      <c r="W23" s="69">
        <v>121</v>
      </c>
      <c r="X23" s="69">
        <v>78</v>
      </c>
      <c r="Y23" s="69">
        <v>73</v>
      </c>
      <c r="Z23" s="69">
        <v>153</v>
      </c>
      <c r="AA23" s="69">
        <v>113</v>
      </c>
      <c r="AB23" s="69">
        <v>143</v>
      </c>
      <c r="AC23" s="69">
        <v>134</v>
      </c>
      <c r="AD23" s="69">
        <v>122</v>
      </c>
      <c r="AE23" s="69">
        <v>82</v>
      </c>
      <c r="AF23" s="69">
        <v>89</v>
      </c>
      <c r="AG23" s="145">
        <v>130</v>
      </c>
      <c r="AH23" s="145">
        <v>114</v>
      </c>
      <c r="AI23" s="29">
        <f t="shared" si="1"/>
        <v>3502</v>
      </c>
      <c r="AK23" s="24"/>
      <c r="AL23" s="24"/>
      <c r="AM23" s="24"/>
      <c r="BS23" s="8"/>
      <c r="BT23" s="8"/>
      <c r="BU23" s="8"/>
      <c r="BV23" s="8"/>
      <c r="BW23" s="8"/>
      <c r="BX23" s="8"/>
      <c r="BY23" s="8"/>
      <c r="BZ23" s="8"/>
      <c r="CA23" s="8"/>
      <c r="CI23" s="8"/>
    </row>
    <row r="24" spans="1:87" s="7" customFormat="1" ht="15" customHeight="1">
      <c r="A24" s="67"/>
      <c r="B24" s="74" t="s">
        <v>28</v>
      </c>
      <c r="C24" s="81"/>
      <c r="D24" s="104">
        <v>20</v>
      </c>
      <c r="E24" s="77">
        <v>27</v>
      </c>
      <c r="F24" s="77">
        <v>14</v>
      </c>
      <c r="G24" s="77">
        <v>29</v>
      </c>
      <c r="H24" s="77">
        <v>42</v>
      </c>
      <c r="I24" s="77">
        <v>35</v>
      </c>
      <c r="J24" s="77">
        <v>25</v>
      </c>
      <c r="K24" s="77">
        <v>13</v>
      </c>
      <c r="L24" s="77">
        <v>21</v>
      </c>
      <c r="M24" s="77">
        <v>20</v>
      </c>
      <c r="N24" s="77">
        <v>35</v>
      </c>
      <c r="O24" s="77">
        <v>40</v>
      </c>
      <c r="P24" s="77">
        <v>17</v>
      </c>
      <c r="Q24" s="77">
        <v>13</v>
      </c>
      <c r="R24" s="77">
        <v>14</v>
      </c>
      <c r="S24" s="77">
        <v>16</v>
      </c>
      <c r="T24" s="77">
        <v>22</v>
      </c>
      <c r="U24" s="77">
        <v>20</v>
      </c>
      <c r="V24" s="77">
        <v>25</v>
      </c>
      <c r="W24" s="77">
        <v>33</v>
      </c>
      <c r="X24" s="77">
        <v>18</v>
      </c>
      <c r="Y24" s="77">
        <v>22</v>
      </c>
      <c r="Z24" s="77">
        <v>28</v>
      </c>
      <c r="AA24" s="54">
        <v>27</v>
      </c>
      <c r="AB24" s="54">
        <v>24</v>
      </c>
      <c r="AC24" s="54">
        <v>25</v>
      </c>
      <c r="AD24" s="77">
        <v>26</v>
      </c>
      <c r="AE24" s="77">
        <v>15</v>
      </c>
      <c r="AF24" s="77">
        <v>27</v>
      </c>
      <c r="AG24" s="105">
        <v>40</v>
      </c>
      <c r="AH24" s="105">
        <v>32</v>
      </c>
      <c r="AI24" s="83">
        <f t="shared" si="1"/>
        <v>765</v>
      </c>
      <c r="AK24" s="24"/>
      <c r="AL24" s="24"/>
      <c r="AM24" s="24"/>
      <c r="BS24" s="8"/>
      <c r="BT24" s="8"/>
      <c r="BU24" s="8"/>
      <c r="BV24" s="8"/>
      <c r="BW24" s="8"/>
      <c r="BX24" s="8"/>
      <c r="BY24" s="8"/>
      <c r="BZ24" s="8"/>
      <c r="CA24" s="8"/>
      <c r="CI24" s="8"/>
    </row>
    <row r="25" spans="1:87" s="7" customFormat="1" ht="15" customHeight="1">
      <c r="A25" s="84" t="s">
        <v>21</v>
      </c>
      <c r="B25" s="57" t="s">
        <v>29</v>
      </c>
      <c r="C25" s="58"/>
      <c r="D25" s="148">
        <v>1</v>
      </c>
      <c r="E25" s="60">
        <v>1</v>
      </c>
      <c r="F25" s="60">
        <v>1</v>
      </c>
      <c r="G25" s="60">
        <v>7</v>
      </c>
      <c r="H25" s="60">
        <v>9</v>
      </c>
      <c r="I25" s="60">
        <v>5</v>
      </c>
      <c r="J25" s="60">
        <v>3</v>
      </c>
      <c r="K25" s="60">
        <v>2</v>
      </c>
      <c r="L25" s="60">
        <v>2</v>
      </c>
      <c r="M25" s="60">
        <v>4</v>
      </c>
      <c r="N25" s="60">
        <v>1</v>
      </c>
      <c r="O25" s="60">
        <v>4</v>
      </c>
      <c r="P25" s="60">
        <v>5</v>
      </c>
      <c r="Q25" s="60">
        <v>2</v>
      </c>
      <c r="R25" s="60">
        <v>2</v>
      </c>
      <c r="S25" s="60">
        <v>1</v>
      </c>
      <c r="T25" s="60">
        <v>5</v>
      </c>
      <c r="U25" s="60">
        <v>8</v>
      </c>
      <c r="V25" s="60">
        <v>6</v>
      </c>
      <c r="W25" s="60">
        <v>5</v>
      </c>
      <c r="X25" s="60">
        <v>3</v>
      </c>
      <c r="Y25" s="60">
        <v>1</v>
      </c>
      <c r="Z25" s="60">
        <v>2</v>
      </c>
      <c r="AA25" s="32">
        <v>5</v>
      </c>
      <c r="AB25" s="32">
        <v>1</v>
      </c>
      <c r="AC25" s="32">
        <v>5</v>
      </c>
      <c r="AD25" s="60">
        <v>4</v>
      </c>
      <c r="AE25" s="60">
        <v>1</v>
      </c>
      <c r="AF25" s="60">
        <v>0</v>
      </c>
      <c r="AG25" s="149">
        <v>5</v>
      </c>
      <c r="AH25" s="149">
        <v>1</v>
      </c>
      <c r="AI25" s="33">
        <f t="shared" si="1"/>
        <v>102</v>
      </c>
      <c r="AK25" s="24"/>
      <c r="BS25" s="8"/>
      <c r="BT25" s="8"/>
      <c r="BU25" s="8"/>
      <c r="BV25" s="8"/>
      <c r="BW25" s="8"/>
      <c r="BX25" s="8"/>
      <c r="BY25" s="8"/>
      <c r="BZ25" s="8"/>
      <c r="CA25" s="8"/>
      <c r="CI25" s="8"/>
    </row>
    <row r="26" spans="1:87" s="7" customFormat="1" ht="15" customHeight="1">
      <c r="A26" s="153"/>
      <c r="B26" s="117" t="s">
        <v>30</v>
      </c>
      <c r="C26" s="62"/>
      <c r="D26" s="27">
        <v>20</v>
      </c>
      <c r="E26" s="28">
        <v>30</v>
      </c>
      <c r="F26" s="28">
        <v>30</v>
      </c>
      <c r="G26" s="28">
        <v>32</v>
      </c>
      <c r="H26" s="28">
        <v>40</v>
      </c>
      <c r="I26" s="28">
        <v>28</v>
      </c>
      <c r="J26" s="28">
        <v>18</v>
      </c>
      <c r="K26" s="28">
        <v>22</v>
      </c>
      <c r="L26" s="28">
        <v>35</v>
      </c>
      <c r="M26" s="28">
        <v>28</v>
      </c>
      <c r="N26" s="28">
        <v>27</v>
      </c>
      <c r="O26" s="28">
        <v>20</v>
      </c>
      <c r="P26" s="28">
        <v>29</v>
      </c>
      <c r="Q26" s="28">
        <v>22</v>
      </c>
      <c r="R26" s="28">
        <v>21</v>
      </c>
      <c r="S26" s="28">
        <v>18</v>
      </c>
      <c r="T26" s="28">
        <v>30</v>
      </c>
      <c r="U26" s="28">
        <v>33</v>
      </c>
      <c r="V26" s="28">
        <v>30</v>
      </c>
      <c r="W26" s="28">
        <v>37</v>
      </c>
      <c r="X26" s="28">
        <v>16</v>
      </c>
      <c r="Y26" s="28">
        <v>21</v>
      </c>
      <c r="Z26" s="28">
        <v>32</v>
      </c>
      <c r="AA26" s="69">
        <v>30</v>
      </c>
      <c r="AB26" s="69">
        <v>28</v>
      </c>
      <c r="AC26" s="69">
        <v>26</v>
      </c>
      <c r="AD26" s="28">
        <v>24</v>
      </c>
      <c r="AE26" s="28">
        <v>18</v>
      </c>
      <c r="AF26" s="28">
        <v>15</v>
      </c>
      <c r="AG26" s="150">
        <v>25</v>
      </c>
      <c r="AH26" s="150">
        <v>24</v>
      </c>
      <c r="AI26" s="29">
        <f t="shared" si="1"/>
        <v>809</v>
      </c>
      <c r="AK26" s="24"/>
      <c r="BS26" s="8"/>
      <c r="BT26" s="8"/>
      <c r="BU26" s="8"/>
      <c r="BV26" s="8"/>
      <c r="BW26" s="8"/>
      <c r="BX26" s="8"/>
      <c r="BY26" s="8"/>
      <c r="BZ26" s="8"/>
      <c r="CA26" s="8"/>
      <c r="CI26" s="8"/>
    </row>
    <row r="27" spans="1:87" s="7" customFormat="1" ht="15" customHeight="1">
      <c r="A27" s="89" t="s">
        <v>22</v>
      </c>
      <c r="B27" s="90"/>
      <c r="C27" s="91"/>
      <c r="D27" s="148">
        <v>118</v>
      </c>
      <c r="E27" s="60">
        <v>85</v>
      </c>
      <c r="F27" s="60">
        <v>102</v>
      </c>
      <c r="G27" s="60">
        <v>79</v>
      </c>
      <c r="H27" s="60">
        <v>85</v>
      </c>
      <c r="I27" s="60">
        <v>93</v>
      </c>
      <c r="J27" s="60">
        <v>103</v>
      </c>
      <c r="K27" s="60">
        <v>90</v>
      </c>
      <c r="L27" s="60">
        <v>61</v>
      </c>
      <c r="M27" s="60">
        <v>106</v>
      </c>
      <c r="N27" s="60">
        <v>68</v>
      </c>
      <c r="O27" s="60">
        <v>93</v>
      </c>
      <c r="P27" s="60">
        <v>88</v>
      </c>
      <c r="Q27" s="60">
        <v>71</v>
      </c>
      <c r="R27" s="60">
        <v>108</v>
      </c>
      <c r="S27" s="60">
        <v>95</v>
      </c>
      <c r="T27" s="60">
        <v>128</v>
      </c>
      <c r="U27" s="60">
        <v>97</v>
      </c>
      <c r="V27" s="60">
        <v>22</v>
      </c>
      <c r="W27" s="60">
        <v>93</v>
      </c>
      <c r="X27" s="60">
        <v>78</v>
      </c>
      <c r="Y27" s="60">
        <v>123</v>
      </c>
      <c r="Z27" s="60">
        <v>83</v>
      </c>
      <c r="AA27" s="54">
        <v>88</v>
      </c>
      <c r="AB27" s="54">
        <v>94</v>
      </c>
      <c r="AC27" s="54">
        <v>85</v>
      </c>
      <c r="AD27" s="60">
        <v>115</v>
      </c>
      <c r="AE27" s="60">
        <v>111</v>
      </c>
      <c r="AF27" s="60">
        <v>144</v>
      </c>
      <c r="AG27" s="149">
        <v>95</v>
      </c>
      <c r="AH27" s="149">
        <v>136</v>
      </c>
      <c r="AI27" s="94">
        <f t="shared" si="1"/>
        <v>2937</v>
      </c>
      <c r="BS27" s="8"/>
      <c r="BT27" s="8"/>
      <c r="BU27" s="8"/>
      <c r="BV27" s="8"/>
      <c r="BW27" s="8"/>
      <c r="BX27" s="8"/>
      <c r="BY27" s="8"/>
      <c r="BZ27" s="8"/>
      <c r="CA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BS28" s="8"/>
      <c r="BT28" s="8"/>
      <c r="BU28" s="8"/>
      <c r="BV28" s="8"/>
      <c r="BW28" s="8"/>
      <c r="BX28" s="8"/>
      <c r="BY28" s="8"/>
      <c r="BZ28" s="8"/>
      <c r="CA28" s="8"/>
      <c r="CI28" s="8"/>
    </row>
    <row r="29" spans="1:87" s="7" customFormat="1" ht="15" customHeight="1">
      <c r="A29" s="156" t="s">
        <v>32</v>
      </c>
      <c r="B29" s="99" t="s">
        <v>9</v>
      </c>
      <c r="C29" s="100"/>
      <c r="D29" s="22">
        <v>1</v>
      </c>
      <c r="E29" s="5">
        <v>3</v>
      </c>
      <c r="F29" s="5">
        <v>1</v>
      </c>
      <c r="G29" s="22" t="s">
        <v>18</v>
      </c>
      <c r="H29" s="22" t="s">
        <v>18</v>
      </c>
      <c r="I29" s="22" t="s">
        <v>18</v>
      </c>
      <c r="J29" s="5">
        <v>2</v>
      </c>
      <c r="K29" s="22" t="s">
        <v>18</v>
      </c>
      <c r="L29" s="5">
        <v>2</v>
      </c>
      <c r="M29" s="22">
        <v>3</v>
      </c>
      <c r="N29" s="5">
        <v>1</v>
      </c>
      <c r="O29" s="22" t="s">
        <v>18</v>
      </c>
      <c r="P29" s="22" t="s">
        <v>18</v>
      </c>
      <c r="Q29" s="5">
        <v>2</v>
      </c>
      <c r="R29" s="5">
        <v>3</v>
      </c>
      <c r="S29" s="5">
        <v>1</v>
      </c>
      <c r="T29" s="5">
        <v>2</v>
      </c>
      <c r="U29" s="22" t="s">
        <v>18</v>
      </c>
      <c r="V29" s="22" t="s">
        <v>18</v>
      </c>
      <c r="W29" s="5">
        <v>1</v>
      </c>
      <c r="X29" s="22" t="s">
        <v>18</v>
      </c>
      <c r="Y29" s="22" t="s">
        <v>18</v>
      </c>
      <c r="Z29" s="5">
        <v>1</v>
      </c>
      <c r="AA29" s="22" t="s">
        <v>18</v>
      </c>
      <c r="AB29" s="5">
        <v>3</v>
      </c>
      <c r="AC29" s="5">
        <v>2</v>
      </c>
      <c r="AD29" s="5">
        <v>2</v>
      </c>
      <c r="AE29" s="22" t="s">
        <v>18</v>
      </c>
      <c r="AF29" s="5">
        <v>4</v>
      </c>
      <c r="AG29" s="101">
        <v>1</v>
      </c>
      <c r="AH29" s="101">
        <v>2</v>
      </c>
      <c r="AI29" s="213">
        <f>SUM(D29:AH34)</f>
        <v>58</v>
      </c>
      <c r="AK29" s="24"/>
      <c r="BS29" s="8"/>
      <c r="BT29" s="8"/>
      <c r="BU29" s="8"/>
      <c r="BV29" s="8"/>
      <c r="BW29" s="8"/>
      <c r="BX29" s="8"/>
      <c r="BY29" s="8"/>
      <c r="BZ29" s="8"/>
      <c r="CA29" s="8"/>
      <c r="CI29" s="8"/>
    </row>
    <row r="30" spans="1:87" s="7" customFormat="1" ht="15" customHeight="1">
      <c r="A30" s="157" t="s">
        <v>33</v>
      </c>
      <c r="B30" s="103" t="s">
        <v>15</v>
      </c>
      <c r="C30" s="75"/>
      <c r="D30" s="104" t="s">
        <v>18</v>
      </c>
      <c r="E30" s="104" t="s">
        <v>18</v>
      </c>
      <c r="F30" s="104">
        <v>1</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105" t="s">
        <v>18</v>
      </c>
      <c r="AI30" s="213"/>
      <c r="AK30" s="24"/>
      <c r="BS30" s="8"/>
      <c r="BT30" s="8"/>
      <c r="BU30" s="8"/>
      <c r="BV30" s="8"/>
      <c r="BW30" s="8"/>
      <c r="BX30" s="8"/>
      <c r="BY30" s="8"/>
      <c r="BZ30" s="8"/>
      <c r="CA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104" t="s">
        <v>18</v>
      </c>
      <c r="L31" s="104" t="s">
        <v>18</v>
      </c>
      <c r="M31" s="104" t="s">
        <v>18</v>
      </c>
      <c r="N31" s="104" t="s">
        <v>18</v>
      </c>
      <c r="O31" s="104" t="s">
        <v>18</v>
      </c>
      <c r="P31" s="104" t="s">
        <v>18</v>
      </c>
      <c r="Q31" s="104" t="s">
        <v>18</v>
      </c>
      <c r="R31" s="104" t="s">
        <v>18</v>
      </c>
      <c r="S31" s="104" t="s">
        <v>18</v>
      </c>
      <c r="T31" s="104" t="s">
        <v>18</v>
      </c>
      <c r="U31" s="104" t="s">
        <v>18</v>
      </c>
      <c r="V31" s="104" t="s">
        <v>18</v>
      </c>
      <c r="W31" s="104" t="s">
        <v>18</v>
      </c>
      <c r="X31" s="104" t="s">
        <v>18</v>
      </c>
      <c r="Y31" s="104" t="s">
        <v>18</v>
      </c>
      <c r="Z31" s="104" t="s">
        <v>18</v>
      </c>
      <c r="AA31" s="104" t="s">
        <v>18</v>
      </c>
      <c r="AB31" s="104" t="s">
        <v>18</v>
      </c>
      <c r="AC31" s="104" t="s">
        <v>18</v>
      </c>
      <c r="AD31" s="104" t="s">
        <v>18</v>
      </c>
      <c r="AE31" s="104" t="s">
        <v>18</v>
      </c>
      <c r="AF31" s="104" t="s">
        <v>18</v>
      </c>
      <c r="AG31" s="104" t="s">
        <v>18</v>
      </c>
      <c r="AH31" s="105" t="s">
        <v>18</v>
      </c>
      <c r="AI31" s="213"/>
      <c r="AK31" s="24"/>
      <c r="BS31" s="8"/>
      <c r="BT31" s="8"/>
      <c r="BU31" s="8"/>
      <c r="BV31" s="8"/>
      <c r="BW31" s="8"/>
      <c r="BX31" s="8"/>
      <c r="BY31" s="8"/>
      <c r="BZ31" s="8"/>
      <c r="CA31" s="8"/>
      <c r="CI31" s="8"/>
    </row>
    <row r="32" spans="1:87" s="7" customFormat="1" ht="15" customHeight="1">
      <c r="A32" s="157" t="s">
        <v>35</v>
      </c>
      <c r="B32" s="103" t="s">
        <v>17</v>
      </c>
      <c r="C32" s="75"/>
      <c r="D32" s="104" t="s">
        <v>18</v>
      </c>
      <c r="E32" s="77" t="s">
        <v>18</v>
      </c>
      <c r="F32" s="77">
        <v>2</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t="s">
        <v>18</v>
      </c>
      <c r="AA32" s="77" t="s">
        <v>18</v>
      </c>
      <c r="AB32" s="77" t="s">
        <v>18</v>
      </c>
      <c r="AC32" s="77" t="s">
        <v>18</v>
      </c>
      <c r="AD32" s="77" t="s">
        <v>18</v>
      </c>
      <c r="AE32" s="77" t="s">
        <v>18</v>
      </c>
      <c r="AF32" s="77" t="s">
        <v>18</v>
      </c>
      <c r="AG32" s="77" t="s">
        <v>18</v>
      </c>
      <c r="AH32" s="105" t="s">
        <v>18</v>
      </c>
      <c r="AI32" s="213"/>
      <c r="AK32" s="24"/>
      <c r="AL32" s="24"/>
      <c r="BS32" s="8"/>
      <c r="BT32" s="8"/>
      <c r="BU32" s="8"/>
      <c r="BV32" s="8"/>
      <c r="BW32" s="8"/>
      <c r="BX32" s="8"/>
      <c r="BY32" s="8"/>
      <c r="BZ32" s="8"/>
      <c r="CA32" s="8"/>
      <c r="CI32" s="8"/>
    </row>
    <row r="33" spans="1:87" s="7" customFormat="1" ht="15" customHeight="1">
      <c r="A33" s="157"/>
      <c r="B33" s="103" t="s">
        <v>19</v>
      </c>
      <c r="C33" s="75"/>
      <c r="D33" s="104">
        <v>2</v>
      </c>
      <c r="E33" s="77">
        <v>1</v>
      </c>
      <c r="F33" s="77" t="s">
        <v>18</v>
      </c>
      <c r="G33" s="77">
        <v>1</v>
      </c>
      <c r="H33" s="104">
        <v>1</v>
      </c>
      <c r="I33" s="77">
        <v>1</v>
      </c>
      <c r="J33" s="77" t="s">
        <v>18</v>
      </c>
      <c r="K33" s="77">
        <v>1</v>
      </c>
      <c r="L33" s="77" t="s">
        <v>18</v>
      </c>
      <c r="M33" s="77" t="s">
        <v>18</v>
      </c>
      <c r="N33" s="77" t="s">
        <v>18</v>
      </c>
      <c r="O33" s="77" t="s">
        <v>18</v>
      </c>
      <c r="P33" s="77" t="s">
        <v>18</v>
      </c>
      <c r="Q33" s="77">
        <v>1</v>
      </c>
      <c r="R33" s="77" t="s">
        <v>18</v>
      </c>
      <c r="S33" s="77" t="s">
        <v>18</v>
      </c>
      <c r="T33" s="77">
        <v>1</v>
      </c>
      <c r="U33" s="77" t="s">
        <v>18</v>
      </c>
      <c r="V33" s="77" t="s">
        <v>18</v>
      </c>
      <c r="W33" s="77" t="s">
        <v>18</v>
      </c>
      <c r="X33" s="77" t="s">
        <v>18</v>
      </c>
      <c r="Y33" s="77" t="s">
        <v>18</v>
      </c>
      <c r="Z33" s="77" t="s">
        <v>18</v>
      </c>
      <c r="AA33" s="77" t="s">
        <v>18</v>
      </c>
      <c r="AB33" s="77" t="s">
        <v>18</v>
      </c>
      <c r="AC33" s="77" t="s">
        <v>18</v>
      </c>
      <c r="AD33" s="77">
        <v>1</v>
      </c>
      <c r="AE33" s="77">
        <v>1</v>
      </c>
      <c r="AF33" s="77">
        <v>2</v>
      </c>
      <c r="AG33" s="105">
        <v>2</v>
      </c>
      <c r="AH33" s="105">
        <v>1</v>
      </c>
      <c r="AI33" s="213"/>
      <c r="AK33" s="24"/>
      <c r="AL33" s="24"/>
      <c r="BS33" s="8"/>
      <c r="BT33" s="8"/>
      <c r="BU33" s="8"/>
      <c r="BV33" s="8"/>
      <c r="BW33" s="8"/>
      <c r="BX33" s="8"/>
      <c r="BY33" s="8"/>
      <c r="BZ33" s="8"/>
      <c r="CA33" s="8"/>
      <c r="CI33" s="8"/>
    </row>
    <row r="34" spans="1:87" s="7" customFormat="1" ht="15" customHeight="1">
      <c r="A34" s="163"/>
      <c r="B34" s="117" t="s">
        <v>22</v>
      </c>
      <c r="C34" s="81"/>
      <c r="D34" s="118" t="s">
        <v>18</v>
      </c>
      <c r="E34" s="118" t="s">
        <v>18</v>
      </c>
      <c r="F34" s="118" t="s">
        <v>18</v>
      </c>
      <c r="G34" s="118" t="s">
        <v>18</v>
      </c>
      <c r="H34" s="118" t="s">
        <v>18</v>
      </c>
      <c r="I34" s="118" t="s">
        <v>18</v>
      </c>
      <c r="J34" s="118" t="s">
        <v>18</v>
      </c>
      <c r="K34" s="118" t="s">
        <v>18</v>
      </c>
      <c r="L34" s="77" t="s">
        <v>18</v>
      </c>
      <c r="M34" s="77">
        <v>1</v>
      </c>
      <c r="N34" s="77" t="s">
        <v>18</v>
      </c>
      <c r="O34" s="77" t="s">
        <v>18</v>
      </c>
      <c r="P34" s="118" t="s">
        <v>18</v>
      </c>
      <c r="Q34" s="118" t="s">
        <v>18</v>
      </c>
      <c r="R34" s="118" t="s">
        <v>18</v>
      </c>
      <c r="S34" s="77" t="s">
        <v>18</v>
      </c>
      <c r="T34" s="77" t="s">
        <v>18</v>
      </c>
      <c r="U34" s="77" t="s">
        <v>18</v>
      </c>
      <c r="V34" s="118" t="s">
        <v>18</v>
      </c>
      <c r="W34" s="77" t="s">
        <v>18</v>
      </c>
      <c r="X34" s="77" t="s">
        <v>18</v>
      </c>
      <c r="Y34" s="118" t="s">
        <v>18</v>
      </c>
      <c r="Z34" s="77" t="s">
        <v>18</v>
      </c>
      <c r="AA34" s="77" t="s">
        <v>18</v>
      </c>
      <c r="AB34" s="77" t="s">
        <v>18</v>
      </c>
      <c r="AC34" s="77" t="s">
        <v>18</v>
      </c>
      <c r="AD34" s="77" t="s">
        <v>18</v>
      </c>
      <c r="AE34" s="77" t="s">
        <v>18</v>
      </c>
      <c r="AF34" s="77" t="s">
        <v>18</v>
      </c>
      <c r="AG34" s="105">
        <v>1</v>
      </c>
      <c r="AH34" s="105"/>
      <c r="AI34" s="213"/>
      <c r="AK34" s="24"/>
      <c r="AL34" s="24"/>
      <c r="BS34" s="8"/>
      <c r="BT34" s="8"/>
      <c r="BU34" s="8"/>
      <c r="BV34" s="8"/>
      <c r="BW34" s="8"/>
      <c r="BX34" s="8"/>
      <c r="BY34" s="8"/>
      <c r="BZ34" s="8"/>
      <c r="CA34" s="8"/>
      <c r="CI34" s="8"/>
    </row>
    <row r="35" spans="1:87" s="7" customFormat="1" ht="15" customHeight="1">
      <c r="A35" s="156" t="s">
        <v>32</v>
      </c>
      <c r="B35" s="99" t="s">
        <v>9</v>
      </c>
      <c r="C35" s="100"/>
      <c r="D35" s="22" t="s">
        <v>18</v>
      </c>
      <c r="E35" s="5">
        <v>1</v>
      </c>
      <c r="F35" s="22">
        <v>1</v>
      </c>
      <c r="G35" s="5" t="s">
        <v>18</v>
      </c>
      <c r="H35" s="5" t="s">
        <v>18</v>
      </c>
      <c r="I35" s="5" t="s">
        <v>18</v>
      </c>
      <c r="J35" s="22">
        <v>2</v>
      </c>
      <c r="K35" s="5">
        <v>1</v>
      </c>
      <c r="L35" s="22">
        <v>1</v>
      </c>
      <c r="M35" s="5">
        <v>1</v>
      </c>
      <c r="N35" s="22" t="s">
        <v>18</v>
      </c>
      <c r="O35" s="5" t="s">
        <v>18</v>
      </c>
      <c r="P35" s="22" t="s">
        <v>18</v>
      </c>
      <c r="Q35" s="5">
        <v>1</v>
      </c>
      <c r="R35" s="5">
        <v>1</v>
      </c>
      <c r="S35" s="5" t="s">
        <v>18</v>
      </c>
      <c r="T35" s="5" t="s">
        <v>18</v>
      </c>
      <c r="U35" s="5" t="s">
        <v>18</v>
      </c>
      <c r="V35" s="5" t="s">
        <v>18</v>
      </c>
      <c r="W35" s="22">
        <v>1</v>
      </c>
      <c r="X35" s="5">
        <v>1</v>
      </c>
      <c r="Y35" s="22">
        <v>3</v>
      </c>
      <c r="Z35" s="5" t="s">
        <v>18</v>
      </c>
      <c r="AA35" s="22" t="s">
        <v>18</v>
      </c>
      <c r="AB35" s="22" t="s">
        <v>18</v>
      </c>
      <c r="AC35" s="22">
        <v>1</v>
      </c>
      <c r="AD35" s="22">
        <v>4</v>
      </c>
      <c r="AE35" s="22">
        <v>1</v>
      </c>
      <c r="AF35" s="22" t="s">
        <v>18</v>
      </c>
      <c r="AG35" s="101">
        <v>1</v>
      </c>
      <c r="AH35" s="101" t="s">
        <v>18</v>
      </c>
      <c r="AI35" s="213">
        <f>SUM(D35:AH40)</f>
        <v>60</v>
      </c>
      <c r="AK35" s="24"/>
      <c r="AL35" s="71"/>
      <c r="BS35" s="8"/>
      <c r="BT35" s="8"/>
      <c r="BU35" s="8"/>
      <c r="BV35" s="8"/>
      <c r="BW35" s="8"/>
      <c r="BX35" s="8"/>
      <c r="BY35" s="8"/>
      <c r="BZ35" s="8"/>
      <c r="CA35" s="8"/>
      <c r="CI35" s="8"/>
    </row>
    <row r="36" spans="1:87" s="7" customFormat="1" ht="15" customHeight="1">
      <c r="A36" s="157" t="s">
        <v>33</v>
      </c>
      <c r="B36" s="103" t="s">
        <v>15</v>
      </c>
      <c r="C36" s="75"/>
      <c r="D36" s="104" t="s">
        <v>18</v>
      </c>
      <c r="E36" s="77">
        <v>1</v>
      </c>
      <c r="F36" s="77" t="s">
        <v>18</v>
      </c>
      <c r="G36" s="77" t="s">
        <v>18</v>
      </c>
      <c r="H36" s="77" t="s">
        <v>18</v>
      </c>
      <c r="I36" s="77" t="s">
        <v>18</v>
      </c>
      <c r="J36" s="77" t="s">
        <v>18</v>
      </c>
      <c r="K36" s="77" t="s">
        <v>18</v>
      </c>
      <c r="L36" s="77" t="s">
        <v>18</v>
      </c>
      <c r="M36" s="104">
        <v>1</v>
      </c>
      <c r="N36" s="77">
        <v>9</v>
      </c>
      <c r="O36" s="77" t="s">
        <v>18</v>
      </c>
      <c r="P36" s="77" t="s">
        <v>18</v>
      </c>
      <c r="Q36" s="77" t="s">
        <v>18</v>
      </c>
      <c r="R36" s="77" t="s">
        <v>18</v>
      </c>
      <c r="S36" s="77" t="s">
        <v>18</v>
      </c>
      <c r="T36" s="77" t="s">
        <v>18</v>
      </c>
      <c r="U36" s="77">
        <v>1</v>
      </c>
      <c r="V36" s="77" t="s">
        <v>18</v>
      </c>
      <c r="W36" s="77">
        <v>1</v>
      </c>
      <c r="X36" s="104" t="s">
        <v>18</v>
      </c>
      <c r="Y36" s="104" t="s">
        <v>18</v>
      </c>
      <c r="Z36" s="77" t="s">
        <v>18</v>
      </c>
      <c r="AA36" s="104" t="s">
        <v>18</v>
      </c>
      <c r="AB36" s="77">
        <v>1</v>
      </c>
      <c r="AC36" s="77" t="s">
        <v>18</v>
      </c>
      <c r="AD36" s="77" t="s">
        <v>18</v>
      </c>
      <c r="AE36" s="77" t="s">
        <v>18</v>
      </c>
      <c r="AF36" s="77" t="s">
        <v>18</v>
      </c>
      <c r="AG36" s="77" t="s">
        <v>18</v>
      </c>
      <c r="AH36" s="105" t="s">
        <v>18</v>
      </c>
      <c r="AI36" s="213"/>
      <c r="AK36" s="170"/>
      <c r="AL36" s="71"/>
      <c r="BS36" s="8"/>
      <c r="BT36" s="8"/>
      <c r="BU36" s="8"/>
      <c r="BV36" s="8"/>
      <c r="BW36" s="8"/>
      <c r="BX36" s="8"/>
      <c r="BY36" s="8"/>
      <c r="BZ36" s="8"/>
      <c r="CA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v>1</v>
      </c>
      <c r="N37" s="77" t="s">
        <v>18</v>
      </c>
      <c r="O37" s="77" t="s">
        <v>18</v>
      </c>
      <c r="P37" s="77" t="s">
        <v>18</v>
      </c>
      <c r="Q37" s="77" t="s">
        <v>18</v>
      </c>
      <c r="R37" s="77" t="s">
        <v>18</v>
      </c>
      <c r="S37" s="77" t="s">
        <v>18</v>
      </c>
      <c r="T37" s="77" t="s">
        <v>18</v>
      </c>
      <c r="U37" s="77" t="s">
        <v>18</v>
      </c>
      <c r="V37" s="77" t="s">
        <v>18</v>
      </c>
      <c r="W37" s="77" t="s">
        <v>18</v>
      </c>
      <c r="X37" s="104" t="s">
        <v>18</v>
      </c>
      <c r="Y37" s="104" t="s">
        <v>18</v>
      </c>
      <c r="Z37" s="77" t="s">
        <v>18</v>
      </c>
      <c r="AA37" s="104" t="s">
        <v>18</v>
      </c>
      <c r="AB37" s="77" t="s">
        <v>18</v>
      </c>
      <c r="AC37" s="77" t="s">
        <v>18</v>
      </c>
      <c r="AD37" s="77" t="s">
        <v>18</v>
      </c>
      <c r="AE37" s="77" t="s">
        <v>18</v>
      </c>
      <c r="AF37" s="77" t="s">
        <v>18</v>
      </c>
      <c r="AG37" s="77" t="s">
        <v>18</v>
      </c>
      <c r="AH37" s="105" t="s">
        <v>18</v>
      </c>
      <c r="AI37" s="213"/>
      <c r="AK37" s="172"/>
      <c r="AL37" s="71"/>
      <c r="BS37" s="8"/>
      <c r="BT37" s="8"/>
      <c r="BU37" s="8"/>
      <c r="BV37" s="8"/>
      <c r="BW37" s="8"/>
      <c r="BX37" s="8"/>
      <c r="BY37" s="8"/>
      <c r="BZ37" s="8"/>
      <c r="CA37" s="8"/>
      <c r="CI37" s="8"/>
    </row>
    <row r="38" spans="1:87" s="7" customFormat="1" ht="15" customHeight="1">
      <c r="A38" s="157" t="s">
        <v>37</v>
      </c>
      <c r="B38" s="103" t="s">
        <v>17</v>
      </c>
      <c r="C38" s="75"/>
      <c r="D38" s="104" t="s">
        <v>18</v>
      </c>
      <c r="E38" s="77" t="s">
        <v>18</v>
      </c>
      <c r="F38" s="77" t="s">
        <v>18</v>
      </c>
      <c r="G38" s="77">
        <v>1</v>
      </c>
      <c r="H38" s="77" t="s">
        <v>18</v>
      </c>
      <c r="I38" s="77" t="s">
        <v>18</v>
      </c>
      <c r="J38" s="77" t="s">
        <v>18</v>
      </c>
      <c r="K38" s="77" t="s">
        <v>18</v>
      </c>
      <c r="L38" s="77" t="s">
        <v>18</v>
      </c>
      <c r="M38" s="77" t="s">
        <v>18</v>
      </c>
      <c r="N38" s="77" t="s">
        <v>18</v>
      </c>
      <c r="O38" s="77" t="s">
        <v>18</v>
      </c>
      <c r="P38" s="77" t="s">
        <v>18</v>
      </c>
      <c r="Q38" s="77" t="s">
        <v>18</v>
      </c>
      <c r="R38" s="77" t="s">
        <v>18</v>
      </c>
      <c r="S38" s="77" t="s">
        <v>18</v>
      </c>
      <c r="T38" s="77" t="s">
        <v>18</v>
      </c>
      <c r="U38" s="77" t="s">
        <v>18</v>
      </c>
      <c r="V38" s="77" t="s">
        <v>18</v>
      </c>
      <c r="W38" s="77" t="s">
        <v>18</v>
      </c>
      <c r="X38" s="77" t="s">
        <v>18</v>
      </c>
      <c r="Y38" s="77" t="s">
        <v>18</v>
      </c>
      <c r="Z38" s="77" t="s">
        <v>18</v>
      </c>
      <c r="AA38" s="77" t="s">
        <v>18</v>
      </c>
      <c r="AB38" s="77">
        <v>1</v>
      </c>
      <c r="AC38" s="77" t="s">
        <v>18</v>
      </c>
      <c r="AD38" s="77">
        <v>1</v>
      </c>
      <c r="AE38" s="77" t="s">
        <v>18</v>
      </c>
      <c r="AF38" s="77" t="s">
        <v>18</v>
      </c>
      <c r="AG38" s="77" t="s">
        <v>18</v>
      </c>
      <c r="AH38" s="105" t="s">
        <v>18</v>
      </c>
      <c r="AI38" s="213"/>
      <c r="AK38" s="171"/>
      <c r="AL38" s="24"/>
      <c r="BS38" s="8"/>
      <c r="BT38" s="8"/>
      <c r="BU38" s="8"/>
      <c r="BV38" s="8"/>
      <c r="BW38" s="8"/>
      <c r="BX38" s="8"/>
      <c r="BY38" s="8"/>
      <c r="BZ38" s="8"/>
      <c r="CA38" s="8"/>
      <c r="CI38" s="8"/>
    </row>
    <row r="39" spans="1:87" s="7" customFormat="1" ht="15" customHeight="1">
      <c r="A39" s="157"/>
      <c r="B39" s="103" t="s">
        <v>19</v>
      </c>
      <c r="C39" s="75"/>
      <c r="D39" s="104" t="s">
        <v>18</v>
      </c>
      <c r="E39" s="77" t="s">
        <v>18</v>
      </c>
      <c r="F39" s="77" t="s">
        <v>18</v>
      </c>
      <c r="G39" s="77">
        <v>2</v>
      </c>
      <c r="H39" s="77" t="s">
        <v>18</v>
      </c>
      <c r="I39" s="77" t="s">
        <v>18</v>
      </c>
      <c r="J39" s="77">
        <v>2</v>
      </c>
      <c r="K39" s="77">
        <v>2</v>
      </c>
      <c r="L39" s="77" t="s">
        <v>18</v>
      </c>
      <c r="M39" s="77">
        <v>1</v>
      </c>
      <c r="N39" s="77" t="s">
        <v>18</v>
      </c>
      <c r="O39" s="77">
        <v>2</v>
      </c>
      <c r="P39" s="77" t="s">
        <v>18</v>
      </c>
      <c r="Q39" s="77" t="s">
        <v>18</v>
      </c>
      <c r="R39" s="77">
        <v>1</v>
      </c>
      <c r="S39" s="77">
        <v>1</v>
      </c>
      <c r="T39" s="77" t="s">
        <v>18</v>
      </c>
      <c r="U39" s="77" t="s">
        <v>18</v>
      </c>
      <c r="V39" s="77" t="s">
        <v>18</v>
      </c>
      <c r="W39" s="77">
        <v>2</v>
      </c>
      <c r="X39" s="77">
        <v>1</v>
      </c>
      <c r="Y39" s="77" t="s">
        <v>18</v>
      </c>
      <c r="Z39" s="77">
        <v>1</v>
      </c>
      <c r="AA39" s="77" t="s">
        <v>18</v>
      </c>
      <c r="AB39" s="77" t="s">
        <v>18</v>
      </c>
      <c r="AC39" s="77">
        <v>2</v>
      </c>
      <c r="AD39" s="77" t="s">
        <v>18</v>
      </c>
      <c r="AE39" s="77" t="s">
        <v>18</v>
      </c>
      <c r="AF39" s="77">
        <v>1</v>
      </c>
      <c r="AG39" s="77">
        <v>1</v>
      </c>
      <c r="AH39" s="105" t="s">
        <v>18</v>
      </c>
      <c r="AI39" s="213"/>
      <c r="AK39" s="171"/>
      <c r="AL39" s="24"/>
      <c r="BS39" s="8"/>
      <c r="BT39" s="8"/>
      <c r="BU39" s="8"/>
      <c r="BV39" s="8"/>
      <c r="BW39" s="8"/>
      <c r="BX39" s="8"/>
      <c r="BY39" s="8"/>
      <c r="BZ39" s="8"/>
      <c r="CA39" s="8"/>
      <c r="CI39" s="8"/>
    </row>
    <row r="40" spans="1:87" s="7" customFormat="1" ht="15" customHeight="1">
      <c r="A40" s="163"/>
      <c r="B40" s="117" t="s">
        <v>22</v>
      </c>
      <c r="C40" s="81"/>
      <c r="D40" s="118" t="s">
        <v>18</v>
      </c>
      <c r="E40" s="118" t="s">
        <v>18</v>
      </c>
      <c r="F40" s="118" t="s">
        <v>18</v>
      </c>
      <c r="G40" s="118" t="s">
        <v>18</v>
      </c>
      <c r="H40" s="118" t="s">
        <v>18</v>
      </c>
      <c r="I40" s="118" t="s">
        <v>18</v>
      </c>
      <c r="J40" s="118" t="s">
        <v>18</v>
      </c>
      <c r="K40" s="118" t="s">
        <v>18</v>
      </c>
      <c r="L40" s="118" t="s">
        <v>18</v>
      </c>
      <c r="M40" s="118" t="s">
        <v>18</v>
      </c>
      <c r="N40" s="118" t="s">
        <v>18</v>
      </c>
      <c r="O40" s="118" t="s">
        <v>18</v>
      </c>
      <c r="P40" s="118" t="s">
        <v>18</v>
      </c>
      <c r="Q40" s="77">
        <v>1</v>
      </c>
      <c r="R40" s="77" t="s">
        <v>18</v>
      </c>
      <c r="S40" s="77" t="s">
        <v>18</v>
      </c>
      <c r="T40" s="118" t="s">
        <v>18</v>
      </c>
      <c r="U40" s="77" t="s">
        <v>18</v>
      </c>
      <c r="V40" s="118" t="s">
        <v>18</v>
      </c>
      <c r="W40" s="77" t="s">
        <v>18</v>
      </c>
      <c r="X40" s="77" t="s">
        <v>18</v>
      </c>
      <c r="Y40" s="118" t="s">
        <v>18</v>
      </c>
      <c r="Z40" s="77" t="s">
        <v>18</v>
      </c>
      <c r="AA40" s="77" t="s">
        <v>18</v>
      </c>
      <c r="AB40" s="77" t="s">
        <v>18</v>
      </c>
      <c r="AC40" s="77" t="s">
        <v>18</v>
      </c>
      <c r="AD40" s="77" t="s">
        <v>18</v>
      </c>
      <c r="AE40" s="77" t="s">
        <v>18</v>
      </c>
      <c r="AF40" s="77">
        <v>1</v>
      </c>
      <c r="AG40" s="105" t="s">
        <v>18</v>
      </c>
      <c r="AH40" s="105"/>
      <c r="AI40" s="213"/>
      <c r="BS40" s="8"/>
      <c r="BT40" s="8"/>
      <c r="BU40" s="8"/>
      <c r="BV40" s="8"/>
      <c r="BW40" s="8"/>
      <c r="BX40" s="8"/>
      <c r="BY40" s="8"/>
      <c r="BZ40" s="8"/>
      <c r="CA40" s="8"/>
      <c r="CI40" s="8"/>
    </row>
    <row r="41" spans="1:87" s="7" customFormat="1" ht="15" customHeight="1">
      <c r="A41" s="156" t="s">
        <v>32</v>
      </c>
      <c r="B41" s="99" t="s">
        <v>9</v>
      </c>
      <c r="C41" s="100"/>
      <c r="D41" s="22">
        <v>11</v>
      </c>
      <c r="E41" s="5">
        <v>10</v>
      </c>
      <c r="F41" s="5">
        <v>7</v>
      </c>
      <c r="G41" s="5">
        <v>11</v>
      </c>
      <c r="H41" s="5">
        <v>11</v>
      </c>
      <c r="I41" s="5">
        <v>9</v>
      </c>
      <c r="J41" s="5">
        <v>9</v>
      </c>
      <c r="K41" s="5">
        <v>7</v>
      </c>
      <c r="L41" s="5">
        <v>8</v>
      </c>
      <c r="M41" s="5">
        <v>8</v>
      </c>
      <c r="N41" s="5">
        <v>4</v>
      </c>
      <c r="O41" s="5">
        <v>5</v>
      </c>
      <c r="P41" s="5">
        <v>6</v>
      </c>
      <c r="Q41" s="5">
        <v>19</v>
      </c>
      <c r="R41" s="5">
        <v>11</v>
      </c>
      <c r="S41" s="5">
        <v>3</v>
      </c>
      <c r="T41" s="5">
        <v>6</v>
      </c>
      <c r="U41" s="5">
        <v>9</v>
      </c>
      <c r="V41" s="5">
        <v>8</v>
      </c>
      <c r="W41" s="5">
        <v>10</v>
      </c>
      <c r="X41" s="5">
        <v>9</v>
      </c>
      <c r="Y41" s="5">
        <v>14</v>
      </c>
      <c r="Z41" s="5">
        <v>7</v>
      </c>
      <c r="AA41" s="5">
        <v>5</v>
      </c>
      <c r="AB41" s="5">
        <v>6</v>
      </c>
      <c r="AC41" s="5">
        <v>6</v>
      </c>
      <c r="AD41" s="5">
        <v>8</v>
      </c>
      <c r="AE41" s="5">
        <v>10</v>
      </c>
      <c r="AF41" s="5">
        <v>8</v>
      </c>
      <c r="AG41" s="101">
        <v>9</v>
      </c>
      <c r="AH41" s="101">
        <v>6</v>
      </c>
      <c r="AI41" s="214">
        <f>SUM(D41:AH46)</f>
        <v>459</v>
      </c>
      <c r="BS41" s="8"/>
      <c r="BT41" s="8"/>
      <c r="BU41" s="8"/>
      <c r="BV41" s="8"/>
      <c r="BW41" s="8"/>
      <c r="BX41" s="8"/>
      <c r="BY41" s="8"/>
      <c r="BZ41" s="8"/>
      <c r="CA41" s="8"/>
      <c r="CI41" s="8"/>
    </row>
    <row r="42" spans="1:87" s="7" customFormat="1" ht="15" customHeight="1">
      <c r="A42" s="157" t="s">
        <v>38</v>
      </c>
      <c r="B42" s="103" t="s">
        <v>15</v>
      </c>
      <c r="C42" s="75"/>
      <c r="D42" s="104" t="s">
        <v>18</v>
      </c>
      <c r="E42" s="77" t="s">
        <v>18</v>
      </c>
      <c r="F42" s="77" t="s">
        <v>18</v>
      </c>
      <c r="G42" s="77" t="s">
        <v>18</v>
      </c>
      <c r="H42" s="77" t="s">
        <v>18</v>
      </c>
      <c r="I42" s="77" t="s">
        <v>18</v>
      </c>
      <c r="J42" s="77" t="s">
        <v>18</v>
      </c>
      <c r="K42" s="77" t="s">
        <v>18</v>
      </c>
      <c r="L42" s="77">
        <v>1</v>
      </c>
      <c r="M42" s="77" t="s">
        <v>18</v>
      </c>
      <c r="N42" s="77" t="s">
        <v>18</v>
      </c>
      <c r="O42" s="77" t="s">
        <v>18</v>
      </c>
      <c r="P42" s="77" t="s">
        <v>18</v>
      </c>
      <c r="Q42" s="77" t="s">
        <v>18</v>
      </c>
      <c r="R42" s="77" t="s">
        <v>18</v>
      </c>
      <c r="S42" s="77" t="s">
        <v>18</v>
      </c>
      <c r="T42" s="77">
        <v>3</v>
      </c>
      <c r="U42" s="77" t="s">
        <v>18</v>
      </c>
      <c r="V42" s="77" t="s">
        <v>18</v>
      </c>
      <c r="W42" s="77" t="s">
        <v>18</v>
      </c>
      <c r="X42" s="77" t="s">
        <v>18</v>
      </c>
      <c r="Y42" s="77" t="s">
        <v>18</v>
      </c>
      <c r="Z42" s="77" t="s">
        <v>18</v>
      </c>
      <c r="AA42" s="77" t="s">
        <v>18</v>
      </c>
      <c r="AB42" s="77" t="s">
        <v>18</v>
      </c>
      <c r="AC42" s="77">
        <v>1</v>
      </c>
      <c r="AD42" s="77">
        <v>1</v>
      </c>
      <c r="AE42" s="77" t="s">
        <v>18</v>
      </c>
      <c r="AF42" s="77" t="s">
        <v>18</v>
      </c>
      <c r="AG42" s="105" t="s">
        <v>18</v>
      </c>
      <c r="AH42" s="105" t="s">
        <v>18</v>
      </c>
      <c r="AI42" s="214"/>
      <c r="BQ42" s="8"/>
      <c r="BR42" s="8"/>
      <c r="BS42" s="8"/>
      <c r="BT42" s="8"/>
      <c r="BU42" s="8"/>
      <c r="BV42" s="8"/>
      <c r="BW42" s="8"/>
      <c r="BX42" s="8"/>
      <c r="BY42" s="8"/>
      <c r="BZ42" s="8"/>
      <c r="CA42" s="8"/>
      <c r="CI42" s="8"/>
    </row>
    <row r="43" spans="1:87" s="7" customFormat="1" ht="15" customHeight="1">
      <c r="A43" s="157" t="s">
        <v>39</v>
      </c>
      <c r="B43" s="103" t="s">
        <v>14</v>
      </c>
      <c r="C43" s="75"/>
      <c r="D43" s="104" t="s">
        <v>18</v>
      </c>
      <c r="E43" s="77" t="s">
        <v>18</v>
      </c>
      <c r="F43" s="77" t="s">
        <v>18</v>
      </c>
      <c r="G43" s="77" t="s">
        <v>18</v>
      </c>
      <c r="H43" s="77" t="s">
        <v>18</v>
      </c>
      <c r="I43" s="77">
        <v>3</v>
      </c>
      <c r="J43" s="77">
        <v>1</v>
      </c>
      <c r="K43" s="77" t="s">
        <v>18</v>
      </c>
      <c r="L43" s="77" t="s">
        <v>18</v>
      </c>
      <c r="M43" s="77">
        <v>3</v>
      </c>
      <c r="N43" s="77" t="s">
        <v>18</v>
      </c>
      <c r="O43" s="77" t="s">
        <v>18</v>
      </c>
      <c r="P43" s="77">
        <v>2</v>
      </c>
      <c r="Q43" s="77">
        <v>2</v>
      </c>
      <c r="R43" s="77" t="s">
        <v>18</v>
      </c>
      <c r="S43" s="77" t="s">
        <v>18</v>
      </c>
      <c r="T43" s="77" t="s">
        <v>18</v>
      </c>
      <c r="U43" s="77">
        <v>1</v>
      </c>
      <c r="V43" s="77" t="s">
        <v>18</v>
      </c>
      <c r="W43" s="77">
        <v>1</v>
      </c>
      <c r="X43" s="77" t="s">
        <v>18</v>
      </c>
      <c r="Y43" s="77" t="s">
        <v>18</v>
      </c>
      <c r="Z43" s="77" t="s">
        <v>18</v>
      </c>
      <c r="AA43" s="77" t="s">
        <v>18</v>
      </c>
      <c r="AB43" s="77" t="s">
        <v>18</v>
      </c>
      <c r="AC43" s="77">
        <v>1</v>
      </c>
      <c r="AD43" s="77">
        <v>1</v>
      </c>
      <c r="AE43" s="77">
        <v>1</v>
      </c>
      <c r="AF43" s="77">
        <v>3</v>
      </c>
      <c r="AG43" s="77" t="s">
        <v>18</v>
      </c>
      <c r="AH43" s="120" t="s">
        <v>18</v>
      </c>
      <c r="AI43" s="214"/>
      <c r="BQ43" s="8"/>
      <c r="BR43" s="8"/>
      <c r="BS43" s="8"/>
      <c r="BT43" s="8"/>
      <c r="BU43" s="8"/>
      <c r="BV43" s="8"/>
      <c r="BW43" s="8"/>
      <c r="BX43" s="8"/>
      <c r="BY43" s="8"/>
      <c r="BZ43" s="8"/>
      <c r="CA43" s="8"/>
      <c r="CI43" s="8"/>
    </row>
    <row r="44" spans="1:87" s="7" customFormat="1" ht="15" customHeight="1">
      <c r="A44" s="157" t="s">
        <v>40</v>
      </c>
      <c r="B44" s="103" t="s">
        <v>17</v>
      </c>
      <c r="C44" s="75"/>
      <c r="D44" s="104">
        <v>3</v>
      </c>
      <c r="E44" s="77">
        <v>1</v>
      </c>
      <c r="F44" s="77">
        <v>1</v>
      </c>
      <c r="G44" s="77">
        <v>1</v>
      </c>
      <c r="H44" s="77">
        <v>3</v>
      </c>
      <c r="I44" s="77">
        <v>1</v>
      </c>
      <c r="J44" s="77">
        <v>3</v>
      </c>
      <c r="K44" s="77" t="s">
        <v>18</v>
      </c>
      <c r="L44" s="77">
        <v>4</v>
      </c>
      <c r="M44" s="77" t="s">
        <v>18</v>
      </c>
      <c r="N44" s="77">
        <v>1</v>
      </c>
      <c r="O44" s="77" t="s">
        <v>18</v>
      </c>
      <c r="P44" s="77"/>
      <c r="Q44" s="77">
        <v>2</v>
      </c>
      <c r="R44" s="77" t="s">
        <v>18</v>
      </c>
      <c r="S44" s="77" t="s">
        <v>18</v>
      </c>
      <c r="T44" s="77" t="s">
        <v>18</v>
      </c>
      <c r="U44" s="77" t="s">
        <v>18</v>
      </c>
      <c r="V44" s="77" t="s">
        <v>18</v>
      </c>
      <c r="W44" s="77" t="s">
        <v>18</v>
      </c>
      <c r="X44" s="77">
        <v>6</v>
      </c>
      <c r="Y44" s="77" t="s">
        <v>18</v>
      </c>
      <c r="Z44" s="77" t="s">
        <v>18</v>
      </c>
      <c r="AA44" s="77" t="s">
        <v>18</v>
      </c>
      <c r="AB44" s="77">
        <v>1</v>
      </c>
      <c r="AC44" s="104">
        <v>3</v>
      </c>
      <c r="AD44" s="77" t="s">
        <v>18</v>
      </c>
      <c r="AE44" s="77" t="s">
        <v>18</v>
      </c>
      <c r="AF44" s="77">
        <v>1</v>
      </c>
      <c r="AG44" s="105">
        <v>7</v>
      </c>
      <c r="AH44" s="105" t="s">
        <v>18</v>
      </c>
      <c r="AI44" s="214"/>
      <c r="BQ44" s="8"/>
      <c r="BR44" s="8"/>
      <c r="BS44" s="8"/>
      <c r="BT44" s="8"/>
      <c r="BU44" s="8"/>
      <c r="BV44" s="8"/>
      <c r="BW44" s="8"/>
      <c r="BX44" s="8"/>
      <c r="BY44" s="8"/>
      <c r="BZ44" s="8"/>
      <c r="CA44" s="8"/>
      <c r="CI44" s="8"/>
    </row>
    <row r="45" spans="1:87" s="7" customFormat="1" ht="15" customHeight="1">
      <c r="A45" s="157"/>
      <c r="B45" s="103" t="s">
        <v>19</v>
      </c>
      <c r="C45" s="75"/>
      <c r="D45" s="104">
        <v>2</v>
      </c>
      <c r="E45" s="77">
        <v>6</v>
      </c>
      <c r="F45" s="77">
        <v>9</v>
      </c>
      <c r="G45" s="77">
        <v>1</v>
      </c>
      <c r="H45" s="77">
        <v>2</v>
      </c>
      <c r="I45" s="104">
        <v>9</v>
      </c>
      <c r="J45" s="104">
        <v>2</v>
      </c>
      <c r="K45" s="77">
        <v>3</v>
      </c>
      <c r="L45" s="77">
        <v>2</v>
      </c>
      <c r="M45" s="77">
        <v>3</v>
      </c>
      <c r="N45" s="77">
        <v>4</v>
      </c>
      <c r="O45" s="77">
        <v>4</v>
      </c>
      <c r="P45" s="77">
        <v>5</v>
      </c>
      <c r="Q45" s="77">
        <v>6</v>
      </c>
      <c r="R45" s="77" t="s">
        <v>18</v>
      </c>
      <c r="S45" s="77">
        <v>5</v>
      </c>
      <c r="T45" s="77">
        <v>2</v>
      </c>
      <c r="U45" s="104">
        <v>3</v>
      </c>
      <c r="V45" s="104">
        <v>6</v>
      </c>
      <c r="W45" s="77">
        <v>7</v>
      </c>
      <c r="X45" s="77">
        <v>3</v>
      </c>
      <c r="Y45" s="77">
        <v>3</v>
      </c>
      <c r="Z45" s="77">
        <v>4</v>
      </c>
      <c r="AA45" s="77">
        <v>7</v>
      </c>
      <c r="AB45" s="104">
        <v>7</v>
      </c>
      <c r="AC45" s="104">
        <v>4</v>
      </c>
      <c r="AD45" s="104">
        <v>7</v>
      </c>
      <c r="AE45" s="77">
        <v>6</v>
      </c>
      <c r="AF45" s="77">
        <v>3</v>
      </c>
      <c r="AG45" s="105">
        <v>3</v>
      </c>
      <c r="AH45" s="105">
        <v>3</v>
      </c>
      <c r="AI45" s="214"/>
      <c r="BQ45" s="8"/>
      <c r="BR45" s="8"/>
      <c r="BS45" s="8"/>
      <c r="BT45" s="8"/>
      <c r="BU45" s="8"/>
      <c r="BV45" s="8"/>
      <c r="BW45" s="8"/>
      <c r="BX45" s="8"/>
      <c r="BY45" s="8"/>
      <c r="BZ45" s="8"/>
      <c r="CA45" s="8"/>
      <c r="CI45" s="8"/>
    </row>
    <row r="46" spans="1:87" s="7" customFormat="1" ht="15" customHeight="1">
      <c r="A46" s="157"/>
      <c r="B46" s="117" t="s">
        <v>22</v>
      </c>
      <c r="C46" s="81"/>
      <c r="D46" s="118" t="s">
        <v>18</v>
      </c>
      <c r="E46" s="77">
        <v>1</v>
      </c>
      <c r="F46" s="77">
        <v>3</v>
      </c>
      <c r="G46" s="77" t="s">
        <v>18</v>
      </c>
      <c r="H46" s="77" t="s">
        <v>18</v>
      </c>
      <c r="I46" s="118" t="s">
        <v>18</v>
      </c>
      <c r="J46" s="118" t="s">
        <v>18</v>
      </c>
      <c r="K46" s="118" t="s">
        <v>18</v>
      </c>
      <c r="L46" s="77" t="s">
        <v>18</v>
      </c>
      <c r="M46" s="77" t="s">
        <v>18</v>
      </c>
      <c r="N46" s="77" t="s">
        <v>18</v>
      </c>
      <c r="O46" s="77" t="s">
        <v>18</v>
      </c>
      <c r="P46" s="77">
        <v>1</v>
      </c>
      <c r="Q46" s="118" t="s">
        <v>18</v>
      </c>
      <c r="R46" s="118" t="s">
        <v>18</v>
      </c>
      <c r="S46" s="118" t="s">
        <v>18</v>
      </c>
      <c r="T46" s="104" t="s">
        <v>18</v>
      </c>
      <c r="U46" s="77" t="s">
        <v>18</v>
      </c>
      <c r="V46" s="118" t="s">
        <v>18</v>
      </c>
      <c r="W46" s="77" t="s">
        <v>18</v>
      </c>
      <c r="X46" s="77" t="s">
        <v>18</v>
      </c>
      <c r="Y46" s="118" t="s">
        <v>18</v>
      </c>
      <c r="Z46" s="77" t="s">
        <v>18</v>
      </c>
      <c r="AA46" s="77" t="s">
        <v>18</v>
      </c>
      <c r="AB46" s="77" t="s">
        <v>18</v>
      </c>
      <c r="AC46" s="77" t="s">
        <v>18</v>
      </c>
      <c r="AD46" s="77" t="s">
        <v>18</v>
      </c>
      <c r="AE46" s="77" t="s">
        <v>18</v>
      </c>
      <c r="AF46" s="77" t="s">
        <v>18</v>
      </c>
      <c r="AG46" s="104" t="s">
        <v>18</v>
      </c>
      <c r="AH46" s="77"/>
      <c r="AI46" s="214"/>
      <c r="BQ46" s="8"/>
      <c r="BR46" s="8"/>
      <c r="BS46" s="8"/>
      <c r="BT46" s="8"/>
      <c r="BU46" s="8"/>
      <c r="BV46" s="8"/>
      <c r="BW46" s="8"/>
      <c r="BX46" s="8"/>
      <c r="BY46" s="8"/>
      <c r="BZ46" s="8"/>
      <c r="CA46" s="8"/>
      <c r="CI46" s="8"/>
    </row>
    <row r="47" spans="1:87" s="7" customFormat="1" ht="15" customHeight="1">
      <c r="A47" s="175" t="s">
        <v>32</v>
      </c>
      <c r="B47" s="176" t="s">
        <v>41</v>
      </c>
      <c r="C47" s="100" t="s">
        <v>14</v>
      </c>
      <c r="D47" s="160">
        <v>1</v>
      </c>
      <c r="E47" s="5" t="s">
        <v>18</v>
      </c>
      <c r="F47" s="5" t="s">
        <v>18</v>
      </c>
      <c r="G47" s="5" t="s">
        <v>18</v>
      </c>
      <c r="H47" s="5" t="s">
        <v>18</v>
      </c>
      <c r="I47" s="5" t="s">
        <v>18</v>
      </c>
      <c r="J47" s="5" t="s">
        <v>18</v>
      </c>
      <c r="K47" s="5" t="s">
        <v>18</v>
      </c>
      <c r="L47" s="5" t="s">
        <v>18</v>
      </c>
      <c r="M47" s="5" t="s">
        <v>18</v>
      </c>
      <c r="N47" s="5" t="s">
        <v>18</v>
      </c>
      <c r="O47" s="5" t="s">
        <v>18</v>
      </c>
      <c r="P47" s="5" t="s">
        <v>18</v>
      </c>
      <c r="Q47" s="5">
        <v>1</v>
      </c>
      <c r="R47" s="5" t="s">
        <v>18</v>
      </c>
      <c r="S47" s="5">
        <v>1</v>
      </c>
      <c r="T47" s="5">
        <v>2</v>
      </c>
      <c r="U47" s="5" t="s">
        <v>18</v>
      </c>
      <c r="V47" s="5" t="s">
        <v>18</v>
      </c>
      <c r="W47" s="5">
        <v>2</v>
      </c>
      <c r="X47" s="5" t="s">
        <v>18</v>
      </c>
      <c r="Y47" s="5" t="s">
        <v>18</v>
      </c>
      <c r="Z47" s="5">
        <v>1</v>
      </c>
      <c r="AA47" s="5" t="s">
        <v>18</v>
      </c>
      <c r="AB47" s="5" t="s">
        <v>18</v>
      </c>
      <c r="AC47" s="5" t="s">
        <v>18</v>
      </c>
      <c r="AD47" s="5" t="s">
        <v>18</v>
      </c>
      <c r="AE47" s="5" t="s">
        <v>18</v>
      </c>
      <c r="AF47" s="5" t="s">
        <v>18</v>
      </c>
      <c r="AG47" s="101" t="s">
        <v>18</v>
      </c>
      <c r="AH47" s="101">
        <v>1</v>
      </c>
      <c r="AI47" s="216">
        <f>SUM(D47:AH50)</f>
        <v>35</v>
      </c>
      <c r="BQ47" s="8"/>
      <c r="BR47" s="8"/>
      <c r="BS47" s="8"/>
      <c r="BT47" s="8"/>
      <c r="BU47" s="8"/>
      <c r="BV47" s="8"/>
      <c r="BW47" s="8"/>
      <c r="BX47" s="8"/>
      <c r="BY47" s="8"/>
      <c r="BZ47" s="8"/>
      <c r="CA47" s="8"/>
      <c r="CI47" s="8"/>
    </row>
    <row r="48" spans="1:87" s="7" customFormat="1" ht="15" customHeight="1">
      <c r="A48" s="177" t="s">
        <v>43</v>
      </c>
      <c r="B48" s="178"/>
      <c r="C48" s="124" t="s">
        <v>19</v>
      </c>
      <c r="D48" s="179" t="s">
        <v>18</v>
      </c>
      <c r="E48" s="77" t="s">
        <v>18</v>
      </c>
      <c r="F48" s="77" t="s">
        <v>18</v>
      </c>
      <c r="G48" s="77" t="s">
        <v>18</v>
      </c>
      <c r="H48" s="77">
        <v>1</v>
      </c>
      <c r="I48" s="77" t="s">
        <v>18</v>
      </c>
      <c r="J48" s="77" t="s">
        <v>18</v>
      </c>
      <c r="K48" s="77" t="s">
        <v>18</v>
      </c>
      <c r="L48" s="126" t="s">
        <v>18</v>
      </c>
      <c r="M48" s="126" t="s">
        <v>18</v>
      </c>
      <c r="N48" s="77" t="s">
        <v>18</v>
      </c>
      <c r="O48" s="77" t="s">
        <v>18</v>
      </c>
      <c r="P48" s="77" t="s">
        <v>18</v>
      </c>
      <c r="Q48" s="126" t="s">
        <v>18</v>
      </c>
      <c r="R48" s="126">
        <v>1</v>
      </c>
      <c r="S48" s="126" t="s">
        <v>18</v>
      </c>
      <c r="T48" s="126" t="s">
        <v>18</v>
      </c>
      <c r="U48" s="126">
        <v>2</v>
      </c>
      <c r="V48" s="126" t="s">
        <v>18</v>
      </c>
      <c r="W48" s="126" t="s">
        <v>18</v>
      </c>
      <c r="X48" s="126" t="s">
        <v>18</v>
      </c>
      <c r="Y48" s="126" t="s">
        <v>18</v>
      </c>
      <c r="Z48" s="126" t="s">
        <v>18</v>
      </c>
      <c r="AA48" s="126" t="s">
        <v>18</v>
      </c>
      <c r="AB48" s="126" t="s">
        <v>18</v>
      </c>
      <c r="AC48" s="126" t="s">
        <v>18</v>
      </c>
      <c r="AD48" s="126">
        <v>1</v>
      </c>
      <c r="AE48" s="126" t="s">
        <v>18</v>
      </c>
      <c r="AF48" s="126" t="s">
        <v>18</v>
      </c>
      <c r="AG48" s="180" t="s">
        <v>18</v>
      </c>
      <c r="AH48" s="180" t="s">
        <v>18</v>
      </c>
      <c r="AI48" s="216"/>
      <c r="BQ48" s="8"/>
      <c r="BR48" s="8"/>
      <c r="BS48" s="8"/>
      <c r="BT48" s="8"/>
      <c r="BU48" s="8"/>
      <c r="BV48" s="8"/>
      <c r="BW48" s="8"/>
      <c r="BX48" s="8"/>
      <c r="BY48" s="8"/>
      <c r="BZ48" s="8"/>
      <c r="CA48" s="8"/>
      <c r="CI48" s="8"/>
    </row>
    <row r="49" spans="1:87" s="7" customFormat="1" ht="15" customHeight="1">
      <c r="A49" s="177"/>
      <c r="B49" s="181"/>
      <c r="C49" s="62" t="s">
        <v>22</v>
      </c>
      <c r="D49" s="27" t="s">
        <v>18</v>
      </c>
      <c r="E49" s="118" t="s">
        <v>18</v>
      </c>
      <c r="F49" s="27" t="s">
        <v>18</v>
      </c>
      <c r="G49" s="118" t="s">
        <v>18</v>
      </c>
      <c r="H49" s="27" t="s">
        <v>18</v>
      </c>
      <c r="I49" s="27" t="s">
        <v>18</v>
      </c>
      <c r="J49" s="118" t="s">
        <v>18</v>
      </c>
      <c r="K49" s="27" t="s">
        <v>18</v>
      </c>
      <c r="L49" s="118" t="s">
        <v>18</v>
      </c>
      <c r="M49" s="118" t="s">
        <v>18</v>
      </c>
      <c r="N49" s="118" t="s">
        <v>18</v>
      </c>
      <c r="O49" s="118" t="s">
        <v>18</v>
      </c>
      <c r="P49" s="118" t="s">
        <v>18</v>
      </c>
      <c r="Q49" s="118" t="s">
        <v>18</v>
      </c>
      <c r="R49" s="118" t="s">
        <v>18</v>
      </c>
      <c r="S49" s="118" t="s">
        <v>18</v>
      </c>
      <c r="T49" s="27" t="s">
        <v>18</v>
      </c>
      <c r="U49" s="27">
        <v>1</v>
      </c>
      <c r="V49" s="118" t="s">
        <v>18</v>
      </c>
      <c r="W49" s="118" t="s">
        <v>18</v>
      </c>
      <c r="X49" s="118" t="s">
        <v>18</v>
      </c>
      <c r="Y49" s="27" t="s">
        <v>18</v>
      </c>
      <c r="Z49" s="118" t="s">
        <v>18</v>
      </c>
      <c r="AA49" s="118" t="s">
        <v>18</v>
      </c>
      <c r="AB49" s="118" t="s">
        <v>18</v>
      </c>
      <c r="AC49" s="118">
        <v>1</v>
      </c>
      <c r="AD49" s="118" t="s">
        <v>18</v>
      </c>
      <c r="AE49" s="118" t="s">
        <v>18</v>
      </c>
      <c r="AF49" s="118" t="s">
        <v>18</v>
      </c>
      <c r="AG49" s="182" t="s">
        <v>18</v>
      </c>
      <c r="AH49" s="133">
        <v>1</v>
      </c>
      <c r="AI49" s="216"/>
      <c r="BQ49" s="8"/>
      <c r="BR49" s="8"/>
      <c r="BS49" s="8"/>
      <c r="BT49" s="8"/>
      <c r="BU49" s="8"/>
      <c r="BV49" s="8"/>
      <c r="BW49" s="8"/>
      <c r="BX49" s="8"/>
      <c r="BY49" s="8"/>
      <c r="BZ49" s="8"/>
      <c r="CA49" s="8"/>
      <c r="CI49" s="8"/>
    </row>
    <row r="50" spans="1:87" s="7" customFormat="1" ht="15" customHeight="1">
      <c r="A50" s="183"/>
      <c r="B50" s="137" t="s">
        <v>27</v>
      </c>
      <c r="C50" s="110"/>
      <c r="D50" s="111" t="s">
        <v>18</v>
      </c>
      <c r="E50" s="111" t="s">
        <v>18</v>
      </c>
      <c r="F50" s="111" t="s">
        <v>18</v>
      </c>
      <c r="G50" s="111">
        <v>2</v>
      </c>
      <c r="H50" s="111" t="s">
        <v>18</v>
      </c>
      <c r="I50" s="111" t="s">
        <v>18</v>
      </c>
      <c r="J50" s="111" t="s">
        <v>18</v>
      </c>
      <c r="K50" s="111">
        <v>1</v>
      </c>
      <c r="L50" s="111" t="s">
        <v>18</v>
      </c>
      <c r="M50" s="111" t="s">
        <v>18</v>
      </c>
      <c r="N50" s="111" t="s">
        <v>18</v>
      </c>
      <c r="O50" s="111" t="s">
        <v>18</v>
      </c>
      <c r="P50" s="111" t="s">
        <v>18</v>
      </c>
      <c r="Q50" s="111">
        <v>1</v>
      </c>
      <c r="R50" s="111" t="s">
        <v>18</v>
      </c>
      <c r="S50" s="111" t="s">
        <v>18</v>
      </c>
      <c r="T50" s="111" t="s">
        <v>18</v>
      </c>
      <c r="U50" s="111">
        <v>1</v>
      </c>
      <c r="V50" s="111">
        <v>1</v>
      </c>
      <c r="W50" s="111" t="s">
        <v>18</v>
      </c>
      <c r="X50" s="111" t="s">
        <v>18</v>
      </c>
      <c r="Y50" s="111" t="s">
        <v>18</v>
      </c>
      <c r="Z50" s="111" t="s">
        <v>18</v>
      </c>
      <c r="AA50" s="112">
        <v>1</v>
      </c>
      <c r="AB50" s="111" t="s">
        <v>18</v>
      </c>
      <c r="AC50" s="111" t="s">
        <v>18</v>
      </c>
      <c r="AD50" s="111">
        <v>1</v>
      </c>
      <c r="AE50" s="11" t="s">
        <v>18</v>
      </c>
      <c r="AF50" s="11">
        <v>2</v>
      </c>
      <c r="AG50" s="113">
        <v>4</v>
      </c>
      <c r="AH50" s="113">
        <v>4</v>
      </c>
      <c r="AI50" s="216"/>
      <c r="BQ50" s="8"/>
      <c r="BR50" s="8"/>
      <c r="BS50" s="8"/>
      <c r="BT50" s="8"/>
      <c r="BU50" s="8"/>
      <c r="BV50" s="8"/>
      <c r="BW50" s="8"/>
      <c r="BX50" s="8"/>
      <c r="BY50" s="8"/>
      <c r="BZ50" s="8"/>
      <c r="CA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2"/>
      <c r="AI51" s="1"/>
      <c r="BQ51" s="8"/>
      <c r="BR51" s="8"/>
      <c r="BS51" s="8"/>
      <c r="BT51" s="8"/>
      <c r="BU51" s="8"/>
      <c r="BV51" s="8"/>
      <c r="BW51" s="8"/>
      <c r="BX51" s="8"/>
      <c r="BY51" s="8"/>
      <c r="BZ51" s="8"/>
      <c r="CA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2"/>
      <c r="AI52" s="1"/>
      <c r="BQ52" s="8"/>
      <c r="BR52" s="8"/>
      <c r="BS52" s="8"/>
      <c r="BT52" s="8"/>
      <c r="BU52" s="8"/>
      <c r="BV52" s="8"/>
      <c r="BW52" s="8"/>
      <c r="BX52" s="8"/>
      <c r="BY52" s="8"/>
      <c r="BZ52" s="8"/>
      <c r="CA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2"/>
      <c r="AI53" s="1"/>
      <c r="BQ53" s="8"/>
      <c r="BR53" s="8"/>
      <c r="BS53" s="8"/>
      <c r="BT53" s="8"/>
      <c r="BU53" s="8"/>
      <c r="BV53" s="8"/>
      <c r="BW53" s="8"/>
      <c r="BX53" s="8"/>
      <c r="BY53" s="8"/>
      <c r="BZ53" s="8"/>
      <c r="CA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2"/>
      <c r="AI54" s="1"/>
      <c r="BQ54" s="8"/>
      <c r="BR54" s="8"/>
      <c r="BS54" s="8"/>
      <c r="BT54" s="8"/>
      <c r="BU54" s="8"/>
      <c r="BV54" s="8"/>
      <c r="BW54" s="8"/>
      <c r="BX54" s="8"/>
      <c r="BY54" s="8"/>
      <c r="BZ54" s="8"/>
      <c r="CA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2"/>
      <c r="AI55" s="1"/>
      <c r="BQ55" s="8"/>
      <c r="BR55" s="8"/>
      <c r="BS55" s="8"/>
      <c r="BT55" s="8"/>
      <c r="BU55" s="8"/>
      <c r="BV55" s="8"/>
      <c r="BW55" s="8"/>
      <c r="BX55" s="8"/>
      <c r="BY55" s="8"/>
      <c r="BZ55" s="8"/>
      <c r="CA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2"/>
      <c r="AI56" s="1"/>
      <c r="BQ56" s="8"/>
      <c r="BR56" s="8"/>
      <c r="BS56" s="8"/>
      <c r="BT56" s="8"/>
      <c r="BU56" s="8"/>
      <c r="BV56" s="8"/>
      <c r="BW56" s="8"/>
      <c r="BX56" s="8"/>
      <c r="BY56" s="8"/>
      <c r="BZ56" s="8"/>
      <c r="CA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2"/>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2"/>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2"/>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2"/>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2:87" s="7" customFormat="1" ht="15" customHeight="1">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1:87" s="7" customFormat="1" ht="15" customHeight="1">
      <c r="A65" s="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AT66" s="2"/>
      <c r="AU66" s="2"/>
      <c r="AV66" s="2"/>
      <c r="AW66" s="2"/>
      <c r="AX66" s="2"/>
      <c r="AY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1"/>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2"/>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1"/>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8" spans="41:43" ht="15" customHeight="1">
      <c r="AO78" s="7"/>
      <c r="AP78" s="7"/>
      <c r="AQ78" s="7"/>
    </row>
    <row r="65529" ht="12.75" customHeight="1"/>
    <row r="65530"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1:CC79"/>
  <sheetViews>
    <sheetView zoomScale="80" zoomScaleNormal="80" zoomScalePageLayoutView="0" workbookViewId="0" topLeftCell="AB1">
      <pane ySplit="2" topLeftCell="A14" activePane="bottomLeft" state="frozen"/>
      <selection pane="topLeft" activeCell="AB1" sqref="AB1"/>
      <selection pane="bottomLeft" activeCell="BN33" sqref="BN33"/>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7.421875" style="2" customWidth="1"/>
    <col min="37" max="37" width="11.7109375" style="2" customWidth="1"/>
    <col min="38" max="39" width="8.7109375" style="2" customWidth="1"/>
    <col min="40" max="40" width="6.421875" style="2" customWidth="1"/>
    <col min="41" max="41" width="8.8515625" style="2" customWidth="1"/>
    <col min="42" max="43" width="6.421875" style="2" customWidth="1"/>
    <col min="44" max="69" width="4.421875" style="2" customWidth="1"/>
    <col min="70" max="70" width="3.8515625" style="2" customWidth="1"/>
    <col min="71" max="71" width="4.8515625" style="4" customWidth="1"/>
    <col min="72" max="72" width="4.28125" style="4" customWidth="1"/>
    <col min="73" max="81" width="8.7109375" style="4" customWidth="1"/>
    <col min="82" max="16384" width="11.421875" style="2" customWidth="1"/>
  </cols>
  <sheetData>
    <row r="1" spans="1:81" s="7" customFormat="1" ht="15" customHeight="1">
      <c r="A1" s="221" t="s">
        <v>69</v>
      </c>
      <c r="B1" s="221"/>
      <c r="C1" s="221"/>
      <c r="D1" s="5" t="s">
        <v>5</v>
      </c>
      <c r="E1" s="5" t="s">
        <v>6</v>
      </c>
      <c r="F1" s="5" t="s">
        <v>1</v>
      </c>
      <c r="G1" s="5" t="s">
        <v>2</v>
      </c>
      <c r="H1" s="5" t="s">
        <v>3</v>
      </c>
      <c r="I1" s="5" t="s">
        <v>4</v>
      </c>
      <c r="J1" s="5" t="s">
        <v>5</v>
      </c>
      <c r="K1" s="5" t="s">
        <v>5</v>
      </c>
      <c r="L1" s="5" t="s">
        <v>6</v>
      </c>
      <c r="M1" s="5" t="s">
        <v>1</v>
      </c>
      <c r="N1" s="5" t="s">
        <v>2</v>
      </c>
      <c r="O1" s="5" t="s">
        <v>3</v>
      </c>
      <c r="P1" s="5" t="s">
        <v>4</v>
      </c>
      <c r="Q1" s="5" t="s">
        <v>5</v>
      </c>
      <c r="R1" s="5" t="s">
        <v>5</v>
      </c>
      <c r="S1" s="5" t="s">
        <v>6</v>
      </c>
      <c r="T1" s="5" t="s">
        <v>1</v>
      </c>
      <c r="U1" s="5" t="s">
        <v>2</v>
      </c>
      <c r="V1" s="5" t="s">
        <v>3</v>
      </c>
      <c r="W1" s="5" t="s">
        <v>4</v>
      </c>
      <c r="X1" s="5" t="s">
        <v>5</v>
      </c>
      <c r="Y1" s="5" t="s">
        <v>5</v>
      </c>
      <c r="Z1" s="5" t="s">
        <v>6</v>
      </c>
      <c r="AA1" s="5" t="s">
        <v>1</v>
      </c>
      <c r="AB1" s="5" t="s">
        <v>2</v>
      </c>
      <c r="AC1" s="5" t="s">
        <v>3</v>
      </c>
      <c r="AD1" s="5" t="s">
        <v>4</v>
      </c>
      <c r="AE1" s="5" t="s">
        <v>5</v>
      </c>
      <c r="AF1" s="5" t="s">
        <v>5</v>
      </c>
      <c r="AG1" s="5" t="s">
        <v>6</v>
      </c>
      <c r="AH1" s="218" t="s">
        <v>7</v>
      </c>
      <c r="BS1" s="8"/>
      <c r="BT1" s="8"/>
      <c r="BU1" s="8"/>
      <c r="BV1" s="8"/>
      <c r="BW1" s="8"/>
      <c r="BX1" s="8"/>
      <c r="BY1" s="8"/>
      <c r="BZ1" s="8"/>
      <c r="CA1" s="8"/>
      <c r="CB1" s="8"/>
      <c r="CC1" s="8"/>
    </row>
    <row r="2" spans="1:81"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S2" s="8"/>
      <c r="BT2" s="8"/>
      <c r="BU2" s="8"/>
      <c r="BV2" s="8"/>
      <c r="BW2" s="8"/>
      <c r="BX2" s="8"/>
      <c r="BY2" s="8"/>
      <c r="BZ2" s="8"/>
      <c r="CA2" s="8"/>
      <c r="CB2" s="8"/>
      <c r="CC2" s="8"/>
    </row>
    <row r="3" spans="1:81"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S3" s="8"/>
      <c r="BT3" s="8"/>
      <c r="BU3" s="8"/>
      <c r="BV3" s="8"/>
      <c r="BW3" s="8"/>
      <c r="BX3" s="8"/>
      <c r="BY3" s="8"/>
      <c r="BZ3" s="8"/>
      <c r="CA3" s="8"/>
      <c r="CB3" s="8"/>
      <c r="CC3" s="8"/>
    </row>
    <row r="4" spans="1:81"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8"/>
      <c r="BV4" s="8"/>
      <c r="BW4" s="8"/>
      <c r="BX4" s="8"/>
      <c r="BY4" s="8"/>
      <c r="BZ4" s="8"/>
      <c r="CA4" s="8"/>
      <c r="CB4" s="8"/>
      <c r="CC4" s="8"/>
    </row>
    <row r="5" spans="1:81" s="7" customFormat="1" ht="15" customHeight="1">
      <c r="A5" s="19"/>
      <c r="B5" s="25"/>
      <c r="C5" s="26" t="s">
        <v>12</v>
      </c>
      <c r="D5" s="27">
        <v>28</v>
      </c>
      <c r="E5" s="28">
        <v>28</v>
      </c>
      <c r="F5" s="28">
        <v>28</v>
      </c>
      <c r="G5" s="28">
        <v>31</v>
      </c>
      <c r="H5" s="28">
        <v>31</v>
      </c>
      <c r="I5" s="28">
        <v>34</v>
      </c>
      <c r="J5" s="28">
        <v>32</v>
      </c>
      <c r="K5" s="28">
        <v>27</v>
      </c>
      <c r="L5" s="28">
        <v>25</v>
      </c>
      <c r="M5" s="28">
        <v>27</v>
      </c>
      <c r="N5" s="28">
        <v>29</v>
      </c>
      <c r="O5" s="28">
        <v>31</v>
      </c>
      <c r="P5" s="28">
        <v>32</v>
      </c>
      <c r="Q5" s="28">
        <v>33</v>
      </c>
      <c r="R5" s="28">
        <v>33</v>
      </c>
      <c r="S5" s="28">
        <v>32</v>
      </c>
      <c r="T5" s="28">
        <v>31</v>
      </c>
      <c r="U5" s="28">
        <v>35</v>
      </c>
      <c r="V5" s="28">
        <v>34</v>
      </c>
      <c r="W5" s="28">
        <v>32</v>
      </c>
      <c r="X5" s="28">
        <v>30</v>
      </c>
      <c r="Y5" s="28">
        <v>29</v>
      </c>
      <c r="Z5" s="28">
        <v>29</v>
      </c>
      <c r="AA5" s="28">
        <v>29</v>
      </c>
      <c r="AB5" s="28">
        <v>31</v>
      </c>
      <c r="AC5" s="28">
        <v>26</v>
      </c>
      <c r="AD5" s="28">
        <v>27</v>
      </c>
      <c r="AE5" s="28">
        <v>30</v>
      </c>
      <c r="AF5" s="28">
        <v>29</v>
      </c>
      <c r="AG5" s="28">
        <v>32</v>
      </c>
      <c r="AH5" s="29">
        <f t="shared" si="0"/>
        <v>905</v>
      </c>
      <c r="AJ5" s="24"/>
      <c r="AK5" s="24"/>
      <c r="AL5" s="24"/>
      <c r="AM5" s="24"/>
      <c r="BU5" s="8"/>
      <c r="BV5" s="8"/>
      <c r="BW5" s="8"/>
      <c r="BX5" s="8"/>
      <c r="BY5" s="8"/>
      <c r="BZ5" s="8"/>
      <c r="CA5" s="8"/>
      <c r="CB5" s="8"/>
      <c r="CC5" s="8"/>
    </row>
    <row r="6" spans="1:81"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P6" s="7">
        <v>1</v>
      </c>
      <c r="AQ6" s="7">
        <v>2</v>
      </c>
      <c r="AR6" s="7">
        <v>3</v>
      </c>
      <c r="AS6" s="7">
        <v>4</v>
      </c>
      <c r="AT6" s="7">
        <v>5</v>
      </c>
      <c r="AU6" s="7">
        <v>6</v>
      </c>
      <c r="AV6" s="7">
        <v>7</v>
      </c>
      <c r="AW6" s="7">
        <v>8</v>
      </c>
      <c r="AX6" s="7">
        <v>9</v>
      </c>
      <c r="AY6" s="7">
        <v>10</v>
      </c>
      <c r="AZ6" s="7">
        <v>11</v>
      </c>
      <c r="BA6" s="7">
        <v>12</v>
      </c>
      <c r="BB6" s="7">
        <v>13</v>
      </c>
      <c r="BC6" s="7">
        <v>14</v>
      </c>
      <c r="BD6" s="7">
        <v>15</v>
      </c>
      <c r="BE6" s="7">
        <v>16</v>
      </c>
      <c r="BF6" s="7">
        <v>17</v>
      </c>
      <c r="BG6" s="7">
        <v>18</v>
      </c>
      <c r="BH6" s="7">
        <v>19</v>
      </c>
      <c r="BI6" s="7">
        <v>20</v>
      </c>
      <c r="BJ6" s="7">
        <v>21</v>
      </c>
      <c r="BK6" s="7">
        <v>22</v>
      </c>
      <c r="BL6" s="7">
        <v>23</v>
      </c>
      <c r="BM6" s="7">
        <v>24</v>
      </c>
      <c r="BN6" s="7">
        <v>25</v>
      </c>
      <c r="BO6" s="7">
        <v>26</v>
      </c>
      <c r="BP6" s="7">
        <v>27</v>
      </c>
      <c r="BQ6" s="7">
        <v>28</v>
      </c>
      <c r="BR6" s="7">
        <v>29</v>
      </c>
      <c r="BS6" s="7">
        <v>30</v>
      </c>
      <c r="BU6" s="8"/>
      <c r="BV6" s="8"/>
      <c r="BW6" s="8"/>
      <c r="BX6" s="8"/>
      <c r="BY6" s="8"/>
      <c r="BZ6" s="8"/>
      <c r="CA6" s="8"/>
      <c r="CB6" s="8"/>
      <c r="CC6" s="8"/>
    </row>
    <row r="7" spans="1:81" s="7" customFormat="1" ht="15" customHeight="1">
      <c r="A7" s="39"/>
      <c r="B7" s="40"/>
      <c r="C7" s="41" t="s">
        <v>12</v>
      </c>
      <c r="D7" s="42">
        <v>6</v>
      </c>
      <c r="E7" s="11">
        <v>5</v>
      </c>
      <c r="F7" s="11">
        <v>5</v>
      </c>
      <c r="G7" s="11">
        <v>6</v>
      </c>
      <c r="H7" s="11">
        <v>5</v>
      </c>
      <c r="I7" s="11">
        <v>6</v>
      </c>
      <c r="J7" s="11">
        <v>5</v>
      </c>
      <c r="K7" s="11">
        <v>5</v>
      </c>
      <c r="L7" s="11">
        <v>6</v>
      </c>
      <c r="M7" s="11">
        <v>6</v>
      </c>
      <c r="N7" s="11">
        <v>5</v>
      </c>
      <c r="O7" s="11">
        <v>5</v>
      </c>
      <c r="P7" s="11">
        <v>5</v>
      </c>
      <c r="Q7" s="11">
        <v>5</v>
      </c>
      <c r="R7" s="11">
        <v>5</v>
      </c>
      <c r="S7" s="11">
        <v>4</v>
      </c>
      <c r="T7" s="11">
        <v>4</v>
      </c>
      <c r="U7" s="11">
        <v>6</v>
      </c>
      <c r="V7" s="11">
        <v>6</v>
      </c>
      <c r="W7" s="11">
        <v>6</v>
      </c>
      <c r="X7" s="11">
        <v>5</v>
      </c>
      <c r="Y7" s="11">
        <v>4</v>
      </c>
      <c r="Z7" s="11">
        <v>5</v>
      </c>
      <c r="AA7" s="11">
        <v>3</v>
      </c>
      <c r="AB7" s="11">
        <v>5</v>
      </c>
      <c r="AC7" s="11">
        <v>5</v>
      </c>
      <c r="AD7" s="11">
        <v>5</v>
      </c>
      <c r="AE7" s="11">
        <v>3</v>
      </c>
      <c r="AF7" s="11">
        <v>1</v>
      </c>
      <c r="AG7" s="11">
        <v>4</v>
      </c>
      <c r="AH7" s="43">
        <f t="shared" si="0"/>
        <v>146</v>
      </c>
      <c r="AJ7" s="24"/>
      <c r="AK7" s="24"/>
      <c r="AO7" s="7" t="s">
        <v>9</v>
      </c>
      <c r="AP7" s="7">
        <f aca="true" t="shared" si="1" ref="AP7:AY8">D13</f>
        <v>67</v>
      </c>
      <c r="AQ7" s="7">
        <f t="shared" si="1"/>
        <v>89</v>
      </c>
      <c r="AR7" s="7">
        <f t="shared" si="1"/>
        <v>93</v>
      </c>
      <c r="AS7" s="7">
        <f t="shared" si="1"/>
        <v>73</v>
      </c>
      <c r="AT7" s="7">
        <f t="shared" si="1"/>
        <v>64</v>
      </c>
      <c r="AU7" s="7">
        <f t="shared" si="1"/>
        <v>95</v>
      </c>
      <c r="AV7" s="7">
        <f t="shared" si="1"/>
        <v>88</v>
      </c>
      <c r="AW7" s="7">
        <f t="shared" si="1"/>
        <v>88</v>
      </c>
      <c r="AX7" s="7">
        <f t="shared" si="1"/>
        <v>91</v>
      </c>
      <c r="AY7" s="7">
        <f t="shared" si="1"/>
        <v>101</v>
      </c>
      <c r="AZ7" s="7">
        <f aca="true" t="shared" si="2" ref="AZ7:BI8">N13</f>
        <v>72</v>
      </c>
      <c r="BA7" s="7">
        <f t="shared" si="2"/>
        <v>76</v>
      </c>
      <c r="BB7" s="7">
        <f t="shared" si="2"/>
        <v>92</v>
      </c>
      <c r="BC7" s="7">
        <f t="shared" si="2"/>
        <v>95</v>
      </c>
      <c r="BD7" s="7">
        <f t="shared" si="2"/>
        <v>66</v>
      </c>
      <c r="BE7" s="7">
        <f t="shared" si="2"/>
        <v>88</v>
      </c>
      <c r="BF7" s="7">
        <f t="shared" si="2"/>
        <v>89</v>
      </c>
      <c r="BG7" s="7">
        <f t="shared" si="2"/>
        <v>76</v>
      </c>
      <c r="BH7" s="7">
        <f t="shared" si="2"/>
        <v>69</v>
      </c>
      <c r="BI7" s="7">
        <f t="shared" si="2"/>
        <v>89</v>
      </c>
      <c r="BJ7" s="7">
        <f aca="true" t="shared" si="3" ref="BJ7:BS8">X13</f>
        <v>79</v>
      </c>
      <c r="BK7" s="7">
        <f t="shared" si="3"/>
        <v>72</v>
      </c>
      <c r="BL7" s="7">
        <f t="shared" si="3"/>
        <v>87</v>
      </c>
      <c r="BM7" s="7">
        <f t="shared" si="3"/>
        <v>72</v>
      </c>
      <c r="BN7" s="7">
        <f t="shared" si="3"/>
        <v>98</v>
      </c>
      <c r="BO7" s="7">
        <f t="shared" si="3"/>
        <v>84</v>
      </c>
      <c r="BP7" s="7">
        <f t="shared" si="3"/>
        <v>84</v>
      </c>
      <c r="BQ7" s="7">
        <f t="shared" si="3"/>
        <v>88</v>
      </c>
      <c r="BR7" s="7">
        <f t="shared" si="3"/>
        <v>82</v>
      </c>
      <c r="BS7" s="7">
        <f t="shared" si="3"/>
        <v>81</v>
      </c>
      <c r="BU7" s="8"/>
      <c r="BV7" s="8"/>
      <c r="BW7" s="8"/>
      <c r="BX7" s="8"/>
      <c r="BY7" s="8"/>
      <c r="BZ7" s="8"/>
      <c r="CA7" s="8"/>
      <c r="CB7" s="8"/>
      <c r="CC7" s="8"/>
    </row>
    <row r="8" spans="1:81"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O8" s="7" t="s">
        <v>15</v>
      </c>
      <c r="AP8" s="7">
        <f t="shared" si="1"/>
        <v>172</v>
      </c>
      <c r="AQ8" s="7">
        <f t="shared" si="1"/>
        <v>193</v>
      </c>
      <c r="AR8" s="7">
        <f t="shared" si="1"/>
        <v>176</v>
      </c>
      <c r="AS8" s="7">
        <f t="shared" si="1"/>
        <v>120</v>
      </c>
      <c r="AT8" s="7">
        <f t="shared" si="1"/>
        <v>46</v>
      </c>
      <c r="AU8" s="7">
        <f t="shared" si="1"/>
        <v>153</v>
      </c>
      <c r="AV8" s="7">
        <f t="shared" si="1"/>
        <v>146</v>
      </c>
      <c r="AW8" s="7">
        <f t="shared" si="1"/>
        <v>129</v>
      </c>
      <c r="AX8" s="7">
        <f t="shared" si="1"/>
        <v>148</v>
      </c>
      <c r="AY8" s="7">
        <f t="shared" si="1"/>
        <v>123</v>
      </c>
      <c r="AZ8" s="7">
        <f t="shared" si="2"/>
        <v>61</v>
      </c>
      <c r="BA8" s="7">
        <f t="shared" si="2"/>
        <v>61</v>
      </c>
      <c r="BB8" s="7">
        <f t="shared" si="2"/>
        <v>164</v>
      </c>
      <c r="BC8" s="7">
        <f t="shared" si="2"/>
        <v>126</v>
      </c>
      <c r="BD8" s="7">
        <f t="shared" si="2"/>
        <v>114</v>
      </c>
      <c r="BE8" s="7">
        <f t="shared" si="2"/>
        <v>133</v>
      </c>
      <c r="BF8" s="7">
        <f t="shared" si="2"/>
        <v>134</v>
      </c>
      <c r="BG8" s="7">
        <f t="shared" si="2"/>
        <v>53</v>
      </c>
      <c r="BH8" s="7">
        <f t="shared" si="2"/>
        <v>59</v>
      </c>
      <c r="BI8" s="7">
        <f t="shared" si="2"/>
        <v>76</v>
      </c>
      <c r="BJ8" s="7">
        <f t="shared" si="3"/>
        <v>65</v>
      </c>
      <c r="BK8" s="7">
        <f t="shared" si="3"/>
        <v>63</v>
      </c>
      <c r="BL8" s="7">
        <f t="shared" si="3"/>
        <v>79</v>
      </c>
      <c r="BM8" s="7">
        <f t="shared" si="3"/>
        <v>63</v>
      </c>
      <c r="BN8" s="7">
        <f t="shared" si="3"/>
        <v>61</v>
      </c>
      <c r="BO8" s="7">
        <f t="shared" si="3"/>
        <v>68</v>
      </c>
      <c r="BP8" s="7">
        <f t="shared" si="3"/>
        <v>83</v>
      </c>
      <c r="BQ8" s="7">
        <f t="shared" si="3"/>
        <v>64</v>
      </c>
      <c r="BR8" s="7">
        <f t="shared" si="3"/>
        <v>75</v>
      </c>
      <c r="BS8" s="7">
        <f t="shared" si="3"/>
        <v>62</v>
      </c>
      <c r="BU8" s="8"/>
      <c r="BV8" s="8"/>
      <c r="BW8" s="8"/>
      <c r="BX8" s="8"/>
      <c r="BY8" s="8"/>
      <c r="BZ8" s="8"/>
      <c r="CA8" s="8"/>
      <c r="CB8" s="8"/>
      <c r="CC8" s="8"/>
    </row>
    <row r="9" spans="1:81" s="7" customFormat="1" ht="15" customHeight="1">
      <c r="A9" s="19"/>
      <c r="B9" s="25"/>
      <c r="C9" s="26" t="s">
        <v>12</v>
      </c>
      <c r="D9" s="27">
        <v>11</v>
      </c>
      <c r="E9" s="28">
        <v>8</v>
      </c>
      <c r="F9" s="28">
        <v>8</v>
      </c>
      <c r="G9" s="28">
        <v>7</v>
      </c>
      <c r="H9" s="28">
        <v>7</v>
      </c>
      <c r="I9" s="28">
        <v>6</v>
      </c>
      <c r="J9" s="28">
        <v>8</v>
      </c>
      <c r="K9" s="28">
        <v>7</v>
      </c>
      <c r="L9" s="28">
        <v>7</v>
      </c>
      <c r="M9" s="28">
        <v>7</v>
      </c>
      <c r="N9" s="28">
        <v>7</v>
      </c>
      <c r="O9" s="28">
        <v>7</v>
      </c>
      <c r="P9" s="28">
        <v>8</v>
      </c>
      <c r="Q9" s="28">
        <v>8</v>
      </c>
      <c r="R9" s="28">
        <v>6</v>
      </c>
      <c r="S9" s="28">
        <v>6</v>
      </c>
      <c r="T9" s="28">
        <v>6</v>
      </c>
      <c r="U9" s="28">
        <v>6</v>
      </c>
      <c r="V9" s="28">
        <v>6</v>
      </c>
      <c r="W9" s="28">
        <v>7</v>
      </c>
      <c r="X9" s="28">
        <v>8</v>
      </c>
      <c r="Y9" s="28">
        <v>6</v>
      </c>
      <c r="Z9" s="28">
        <v>7</v>
      </c>
      <c r="AA9" s="28">
        <v>4</v>
      </c>
      <c r="AB9" s="28">
        <v>4</v>
      </c>
      <c r="AC9" s="28">
        <v>4</v>
      </c>
      <c r="AD9" s="28">
        <v>9</v>
      </c>
      <c r="AE9" s="28">
        <v>6</v>
      </c>
      <c r="AF9" s="28">
        <v>8</v>
      </c>
      <c r="AG9" s="28">
        <v>10</v>
      </c>
      <c r="AH9" s="29">
        <f t="shared" si="0"/>
        <v>209</v>
      </c>
      <c r="AJ9" s="24"/>
      <c r="AK9" s="24"/>
      <c r="AO9" s="7" t="s">
        <v>14</v>
      </c>
      <c r="AP9" s="7">
        <f aca="true" t="shared" si="4" ref="AP9:BS9">D16</f>
        <v>134</v>
      </c>
      <c r="AQ9" s="7">
        <f t="shared" si="4"/>
        <v>122</v>
      </c>
      <c r="AR9" s="7">
        <f t="shared" si="4"/>
        <v>155</v>
      </c>
      <c r="AS9" s="7">
        <f t="shared" si="4"/>
        <v>175</v>
      </c>
      <c r="AT9" s="7">
        <f t="shared" si="4"/>
        <v>135</v>
      </c>
      <c r="AU9" s="7">
        <f t="shared" si="4"/>
        <v>154</v>
      </c>
      <c r="AV9" s="7">
        <f t="shared" si="4"/>
        <v>141</v>
      </c>
      <c r="AW9" s="7">
        <f t="shared" si="4"/>
        <v>144</v>
      </c>
      <c r="AX9" s="7">
        <f t="shared" si="4"/>
        <v>122</v>
      </c>
      <c r="AY9" s="7">
        <f t="shared" si="4"/>
        <v>138</v>
      </c>
      <c r="AZ9" s="7">
        <f t="shared" si="4"/>
        <v>128</v>
      </c>
      <c r="BA9" s="7">
        <f t="shared" si="4"/>
        <v>162</v>
      </c>
      <c r="BB9" s="7">
        <f t="shared" si="4"/>
        <v>181</v>
      </c>
      <c r="BC9" s="7">
        <f t="shared" si="4"/>
        <v>136</v>
      </c>
      <c r="BD9" s="7">
        <f t="shared" si="4"/>
        <v>190</v>
      </c>
      <c r="BE9" s="7">
        <f t="shared" si="4"/>
        <v>160</v>
      </c>
      <c r="BF9" s="7">
        <f t="shared" si="4"/>
        <v>165</v>
      </c>
      <c r="BG9" s="7">
        <f t="shared" si="4"/>
        <v>146</v>
      </c>
      <c r="BH9" s="7">
        <f t="shared" si="4"/>
        <v>158</v>
      </c>
      <c r="BI9" s="7">
        <f t="shared" si="4"/>
        <v>167</v>
      </c>
      <c r="BJ9" s="7">
        <f t="shared" si="4"/>
        <v>163</v>
      </c>
      <c r="BK9" s="7">
        <f t="shared" si="4"/>
        <v>153</v>
      </c>
      <c r="BL9" s="7">
        <f t="shared" si="4"/>
        <v>174</v>
      </c>
      <c r="BM9" s="7">
        <f t="shared" si="4"/>
        <v>150</v>
      </c>
      <c r="BN9" s="7">
        <f t="shared" si="4"/>
        <v>192</v>
      </c>
      <c r="BO9" s="7">
        <f t="shared" si="4"/>
        <v>218</v>
      </c>
      <c r="BP9" s="7">
        <f t="shared" si="4"/>
        <v>209</v>
      </c>
      <c r="BQ9" s="7">
        <f t="shared" si="4"/>
        <v>159</v>
      </c>
      <c r="BR9" s="7">
        <f t="shared" si="4"/>
        <v>194</v>
      </c>
      <c r="BS9" s="7">
        <f t="shared" si="4"/>
        <v>184</v>
      </c>
      <c r="BU9" s="8"/>
      <c r="BV9" s="8"/>
      <c r="BW9" s="8"/>
      <c r="BX9" s="8"/>
      <c r="BY9" s="8"/>
      <c r="BZ9" s="8"/>
      <c r="CA9" s="8"/>
      <c r="CB9" s="8"/>
      <c r="CC9" s="8"/>
    </row>
    <row r="10" spans="1:81"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150</v>
      </c>
      <c r="AJ10" s="24"/>
      <c r="AK10" s="24"/>
      <c r="AO10" s="7" t="s">
        <v>17</v>
      </c>
      <c r="AP10" s="7">
        <f aca="true" t="shared" si="5" ref="AP10:BS10">D18</f>
        <v>54</v>
      </c>
      <c r="AQ10" s="7">
        <f t="shared" si="5"/>
        <v>52</v>
      </c>
      <c r="AR10" s="7">
        <f t="shared" si="5"/>
        <v>64</v>
      </c>
      <c r="AS10" s="7">
        <f t="shared" si="5"/>
        <v>61</v>
      </c>
      <c r="AT10" s="7">
        <f t="shared" si="5"/>
        <v>54</v>
      </c>
      <c r="AU10" s="7">
        <f t="shared" si="5"/>
        <v>65</v>
      </c>
      <c r="AV10" s="7">
        <f t="shared" si="5"/>
        <v>54</v>
      </c>
      <c r="AW10" s="7">
        <f t="shared" si="5"/>
        <v>56</v>
      </c>
      <c r="AX10" s="7">
        <f t="shared" si="5"/>
        <v>44</v>
      </c>
      <c r="AY10" s="7">
        <f t="shared" si="5"/>
        <v>64</v>
      </c>
      <c r="AZ10" s="7">
        <f t="shared" si="5"/>
        <v>60</v>
      </c>
      <c r="BA10" s="7">
        <f t="shared" si="5"/>
        <v>34</v>
      </c>
      <c r="BB10" s="7">
        <f t="shared" si="5"/>
        <v>59</v>
      </c>
      <c r="BC10" s="7">
        <f t="shared" si="5"/>
        <v>54</v>
      </c>
      <c r="BD10" s="7">
        <f t="shared" si="5"/>
        <v>53</v>
      </c>
      <c r="BE10" s="7">
        <f t="shared" si="5"/>
        <v>67</v>
      </c>
      <c r="BF10" s="7">
        <f t="shared" si="5"/>
        <v>56</v>
      </c>
      <c r="BG10" s="7">
        <f t="shared" si="5"/>
        <v>45</v>
      </c>
      <c r="BH10" s="7">
        <f t="shared" si="5"/>
        <v>52</v>
      </c>
      <c r="BI10" s="7">
        <f t="shared" si="5"/>
        <v>56</v>
      </c>
      <c r="BJ10" s="7">
        <f t="shared" si="5"/>
        <v>50</v>
      </c>
      <c r="BK10" s="7">
        <f t="shared" si="5"/>
        <v>48</v>
      </c>
      <c r="BL10" s="7">
        <f t="shared" si="5"/>
        <v>66</v>
      </c>
      <c r="BM10" s="7">
        <f t="shared" si="5"/>
        <v>45</v>
      </c>
      <c r="BN10" s="7">
        <f t="shared" si="5"/>
        <v>60</v>
      </c>
      <c r="BO10" s="7">
        <f t="shared" si="5"/>
        <v>63</v>
      </c>
      <c r="BP10" s="7">
        <f t="shared" si="5"/>
        <v>66</v>
      </c>
      <c r="BQ10" s="7">
        <f t="shared" si="5"/>
        <v>57</v>
      </c>
      <c r="BR10" s="7">
        <f t="shared" si="5"/>
        <v>75</v>
      </c>
      <c r="BS10" s="7">
        <f t="shared" si="5"/>
        <v>47</v>
      </c>
      <c r="BU10" s="8"/>
      <c r="BV10" s="8"/>
      <c r="BW10" s="8"/>
      <c r="BX10" s="8"/>
      <c r="BY10" s="8"/>
      <c r="BZ10" s="8"/>
      <c r="CA10" s="8"/>
      <c r="CB10" s="8"/>
      <c r="CC10" s="8"/>
    </row>
    <row r="11" spans="1:81" s="7" customFormat="1" ht="15" customHeight="1">
      <c r="A11" s="39"/>
      <c r="B11" s="40"/>
      <c r="C11" s="41" t="s">
        <v>12</v>
      </c>
      <c r="D11" s="42">
        <v>2</v>
      </c>
      <c r="E11" s="11">
        <v>5</v>
      </c>
      <c r="F11" s="11">
        <v>2</v>
      </c>
      <c r="G11" s="11">
        <v>2</v>
      </c>
      <c r="H11" s="11">
        <v>3</v>
      </c>
      <c r="I11" s="11">
        <v>4</v>
      </c>
      <c r="J11" s="11">
        <v>4</v>
      </c>
      <c r="K11" s="11">
        <v>4</v>
      </c>
      <c r="L11" s="11">
        <v>4</v>
      </c>
      <c r="M11" s="11">
        <v>4</v>
      </c>
      <c r="N11" s="11">
        <v>3</v>
      </c>
      <c r="O11" s="11">
        <v>3</v>
      </c>
      <c r="P11" s="11">
        <v>3</v>
      </c>
      <c r="Q11" s="11">
        <v>2</v>
      </c>
      <c r="R11" s="11">
        <v>2</v>
      </c>
      <c r="S11" s="11">
        <v>4</v>
      </c>
      <c r="T11" s="11">
        <v>5</v>
      </c>
      <c r="U11" s="11">
        <v>5</v>
      </c>
      <c r="V11" s="11">
        <v>4</v>
      </c>
      <c r="W11" s="11">
        <v>5</v>
      </c>
      <c r="X11" s="11">
        <v>5</v>
      </c>
      <c r="Y11" s="11">
        <v>5</v>
      </c>
      <c r="Z11" s="11">
        <v>5</v>
      </c>
      <c r="AA11" s="11">
        <v>5</v>
      </c>
      <c r="AB11" s="11">
        <v>5</v>
      </c>
      <c r="AC11" s="11">
        <v>5</v>
      </c>
      <c r="AD11" s="11">
        <v>5</v>
      </c>
      <c r="AE11" s="11">
        <v>4</v>
      </c>
      <c r="AF11" s="11">
        <v>3</v>
      </c>
      <c r="AG11" s="11">
        <v>3</v>
      </c>
      <c r="AH11" s="43">
        <f t="shared" si="0"/>
        <v>115</v>
      </c>
      <c r="AJ11" s="24"/>
      <c r="AK11" s="24"/>
      <c r="AO11" s="7" t="s">
        <v>19</v>
      </c>
      <c r="AP11" s="7">
        <f aca="true" t="shared" si="6" ref="AP11:BS11">SUM(D20,D21,D23,D24)</f>
        <v>167</v>
      </c>
      <c r="AQ11" s="7">
        <f t="shared" si="6"/>
        <v>175</v>
      </c>
      <c r="AR11" s="7">
        <f t="shared" si="6"/>
        <v>220</v>
      </c>
      <c r="AS11" s="7">
        <f t="shared" si="6"/>
        <v>160</v>
      </c>
      <c r="AT11" s="7">
        <f t="shared" si="6"/>
        <v>143</v>
      </c>
      <c r="AU11" s="7">
        <f t="shared" si="6"/>
        <v>186</v>
      </c>
      <c r="AV11" s="7">
        <f t="shared" si="6"/>
        <v>175</v>
      </c>
      <c r="AW11" s="7">
        <f t="shared" si="6"/>
        <v>178</v>
      </c>
      <c r="AX11" s="7">
        <f t="shared" si="6"/>
        <v>152</v>
      </c>
      <c r="AY11" s="7">
        <f t="shared" si="6"/>
        <v>161</v>
      </c>
      <c r="AZ11" s="7">
        <f t="shared" si="6"/>
        <v>144</v>
      </c>
      <c r="BA11" s="7">
        <f t="shared" si="6"/>
        <v>188</v>
      </c>
      <c r="BB11" s="7">
        <f t="shared" si="6"/>
        <v>227</v>
      </c>
      <c r="BC11" s="7">
        <f t="shared" si="6"/>
        <v>191</v>
      </c>
      <c r="BD11" s="7">
        <f t="shared" si="6"/>
        <v>187</v>
      </c>
      <c r="BE11" s="7">
        <f t="shared" si="6"/>
        <v>176</v>
      </c>
      <c r="BF11" s="7">
        <f t="shared" si="6"/>
        <v>174</v>
      </c>
      <c r="BG11" s="7">
        <f t="shared" si="6"/>
        <v>188</v>
      </c>
      <c r="BH11" s="7">
        <f t="shared" si="6"/>
        <v>194</v>
      </c>
      <c r="BI11" s="7">
        <f t="shared" si="6"/>
        <v>242</v>
      </c>
      <c r="BJ11" s="7">
        <f t="shared" si="6"/>
        <v>192</v>
      </c>
      <c r="BK11" s="7">
        <f t="shared" si="6"/>
        <v>167</v>
      </c>
      <c r="BL11" s="7">
        <f t="shared" si="6"/>
        <v>211</v>
      </c>
      <c r="BM11" s="7">
        <f t="shared" si="6"/>
        <v>211</v>
      </c>
      <c r="BN11" s="7">
        <f t="shared" si="6"/>
        <v>176</v>
      </c>
      <c r="BO11" s="7">
        <f t="shared" si="6"/>
        <v>178</v>
      </c>
      <c r="BP11" s="7">
        <f t="shared" si="6"/>
        <v>235</v>
      </c>
      <c r="BQ11" s="7">
        <f t="shared" si="6"/>
        <v>201</v>
      </c>
      <c r="BR11" s="7">
        <f t="shared" si="6"/>
        <v>220</v>
      </c>
      <c r="BS11" s="7">
        <f t="shared" si="6"/>
        <v>199</v>
      </c>
      <c r="BU11" s="8"/>
      <c r="BV11" s="8"/>
      <c r="BW11" s="8"/>
      <c r="BX11" s="8"/>
      <c r="BY11" s="8"/>
      <c r="BZ11" s="8"/>
      <c r="CA11" s="8"/>
      <c r="CB11" s="8"/>
      <c r="CC11" s="8"/>
    </row>
    <row r="12" spans="1:81"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O12" s="7" t="s">
        <v>21</v>
      </c>
      <c r="AP12" s="7">
        <f aca="true" t="shared" si="7" ref="AP12:BS12">SUM(D25,D26)</f>
        <v>29</v>
      </c>
      <c r="AQ12" s="7">
        <f t="shared" si="7"/>
        <v>30</v>
      </c>
      <c r="AR12" s="7">
        <f t="shared" si="7"/>
        <v>41</v>
      </c>
      <c r="AS12" s="7">
        <f t="shared" si="7"/>
        <v>24</v>
      </c>
      <c r="AT12" s="7">
        <f t="shared" si="7"/>
        <v>19</v>
      </c>
      <c r="AU12" s="7">
        <f t="shared" si="7"/>
        <v>35</v>
      </c>
      <c r="AV12" s="7">
        <f t="shared" si="7"/>
        <v>36</v>
      </c>
      <c r="AW12" s="7">
        <f t="shared" si="7"/>
        <v>32</v>
      </c>
      <c r="AX12" s="7">
        <f t="shared" si="7"/>
        <v>39</v>
      </c>
      <c r="AY12" s="7">
        <f t="shared" si="7"/>
        <v>38</v>
      </c>
      <c r="AZ12" s="7">
        <f t="shared" si="7"/>
        <v>25</v>
      </c>
      <c r="BA12" s="7">
        <f t="shared" si="7"/>
        <v>30</v>
      </c>
      <c r="BB12" s="7">
        <f t="shared" si="7"/>
        <v>38</v>
      </c>
      <c r="BC12" s="7">
        <f t="shared" si="7"/>
        <v>25</v>
      </c>
      <c r="BD12" s="7">
        <f t="shared" si="7"/>
        <v>33</v>
      </c>
      <c r="BE12" s="7">
        <f t="shared" si="7"/>
        <v>25</v>
      </c>
      <c r="BF12" s="7">
        <f t="shared" si="7"/>
        <v>28</v>
      </c>
      <c r="BG12" s="7">
        <f t="shared" si="7"/>
        <v>16</v>
      </c>
      <c r="BH12" s="7">
        <f t="shared" si="7"/>
        <v>32</v>
      </c>
      <c r="BI12" s="7">
        <f t="shared" si="7"/>
        <v>32</v>
      </c>
      <c r="BJ12" s="7">
        <f t="shared" si="7"/>
        <v>34</v>
      </c>
      <c r="BK12" s="7">
        <f t="shared" si="7"/>
        <v>29</v>
      </c>
      <c r="BL12" s="7">
        <f t="shared" si="7"/>
        <v>35</v>
      </c>
      <c r="BM12" s="7">
        <f t="shared" si="7"/>
        <v>32</v>
      </c>
      <c r="BN12" s="7">
        <f t="shared" si="7"/>
        <v>33</v>
      </c>
      <c r="BO12" s="7">
        <f t="shared" si="7"/>
        <v>30</v>
      </c>
      <c r="BP12" s="7">
        <f t="shared" si="7"/>
        <v>40</v>
      </c>
      <c r="BQ12" s="7">
        <f t="shared" si="7"/>
        <v>31</v>
      </c>
      <c r="BR12" s="7">
        <f t="shared" si="7"/>
        <v>39</v>
      </c>
      <c r="BS12" s="7">
        <f t="shared" si="7"/>
        <v>25</v>
      </c>
      <c r="BU12" s="8"/>
      <c r="BV12" s="8"/>
      <c r="BW12" s="8"/>
      <c r="BX12" s="8"/>
      <c r="BY12" s="8"/>
      <c r="BZ12" s="8"/>
      <c r="CA12" s="8"/>
      <c r="CB12" s="8"/>
      <c r="CC12" s="8"/>
    </row>
    <row r="13" spans="1:81" s="7" customFormat="1" ht="15" customHeight="1">
      <c r="A13" s="219" t="s">
        <v>9</v>
      </c>
      <c r="B13" s="219"/>
      <c r="C13" s="47"/>
      <c r="D13" s="118">
        <v>67</v>
      </c>
      <c r="E13" s="69">
        <v>89</v>
      </c>
      <c r="F13" s="69">
        <v>93</v>
      </c>
      <c r="G13" s="69">
        <v>73</v>
      </c>
      <c r="H13" s="69">
        <v>64</v>
      </c>
      <c r="I13" s="69">
        <v>95</v>
      </c>
      <c r="J13" s="69">
        <v>88</v>
      </c>
      <c r="K13" s="69">
        <v>88</v>
      </c>
      <c r="L13" s="69">
        <v>91</v>
      </c>
      <c r="M13" s="69">
        <v>101</v>
      </c>
      <c r="N13" s="69">
        <v>72</v>
      </c>
      <c r="O13" s="69">
        <v>76</v>
      </c>
      <c r="P13" s="69">
        <v>92</v>
      </c>
      <c r="Q13" s="69">
        <v>95</v>
      </c>
      <c r="R13" s="69">
        <v>66</v>
      </c>
      <c r="S13" s="69">
        <v>88</v>
      </c>
      <c r="T13" s="69">
        <v>89</v>
      </c>
      <c r="U13" s="69">
        <v>76</v>
      </c>
      <c r="V13" s="69">
        <v>69</v>
      </c>
      <c r="W13" s="69">
        <v>89</v>
      </c>
      <c r="X13" s="69">
        <v>79</v>
      </c>
      <c r="Y13" s="69">
        <v>72</v>
      </c>
      <c r="Z13" s="69">
        <v>87</v>
      </c>
      <c r="AA13" s="69">
        <v>72</v>
      </c>
      <c r="AB13" s="69">
        <v>98</v>
      </c>
      <c r="AC13" s="69">
        <v>84</v>
      </c>
      <c r="AD13" s="69">
        <v>84</v>
      </c>
      <c r="AE13" s="69">
        <v>88</v>
      </c>
      <c r="AF13" s="69">
        <v>82</v>
      </c>
      <c r="AG13" s="185">
        <v>81</v>
      </c>
      <c r="AH13" s="51">
        <f aca="true" t="shared" si="8" ref="AH13:AH27">SUM(D13:AG13)</f>
        <v>2488</v>
      </c>
      <c r="AJ13" s="24"/>
      <c r="AO13" s="7" t="s">
        <v>22</v>
      </c>
      <c r="AP13" s="7">
        <f aca="true" t="shared" si="9" ref="AP13:BS13">D27</f>
        <v>77</v>
      </c>
      <c r="AQ13" s="7">
        <f t="shared" si="9"/>
        <v>91</v>
      </c>
      <c r="AR13" s="7">
        <f t="shared" si="9"/>
        <v>96</v>
      </c>
      <c r="AS13" s="7">
        <f t="shared" si="9"/>
        <v>104</v>
      </c>
      <c r="AT13" s="7">
        <f t="shared" si="9"/>
        <v>118</v>
      </c>
      <c r="AU13" s="7">
        <f t="shared" si="9"/>
        <v>74</v>
      </c>
      <c r="AV13" s="7">
        <f t="shared" si="9"/>
        <v>112</v>
      </c>
      <c r="AW13" s="7">
        <f t="shared" si="9"/>
        <v>81</v>
      </c>
      <c r="AX13" s="7">
        <f t="shared" si="9"/>
        <v>77</v>
      </c>
      <c r="AY13" s="7">
        <f t="shared" si="9"/>
        <v>95</v>
      </c>
      <c r="AZ13" s="7">
        <f t="shared" si="9"/>
        <v>106</v>
      </c>
      <c r="BA13" s="7">
        <f t="shared" si="9"/>
        <v>105</v>
      </c>
      <c r="BB13" s="7">
        <f t="shared" si="9"/>
        <v>74</v>
      </c>
      <c r="BC13" s="7">
        <f t="shared" si="9"/>
        <v>103</v>
      </c>
      <c r="BD13" s="7">
        <f t="shared" si="9"/>
        <v>81</v>
      </c>
      <c r="BE13" s="7">
        <f t="shared" si="9"/>
        <v>98</v>
      </c>
      <c r="BF13" s="7">
        <f t="shared" si="9"/>
        <v>104</v>
      </c>
      <c r="BG13" s="7">
        <f t="shared" si="9"/>
        <v>104</v>
      </c>
      <c r="BH13" s="7">
        <f t="shared" si="9"/>
        <v>136</v>
      </c>
      <c r="BI13" s="7">
        <f t="shared" si="9"/>
        <v>88</v>
      </c>
      <c r="BJ13" s="7">
        <f t="shared" si="9"/>
        <v>115</v>
      </c>
      <c r="BK13" s="7">
        <f t="shared" si="9"/>
        <v>93</v>
      </c>
      <c r="BL13" s="7">
        <f t="shared" si="9"/>
        <v>118</v>
      </c>
      <c r="BM13" s="7">
        <f t="shared" si="9"/>
        <v>93</v>
      </c>
      <c r="BN13" s="7">
        <f t="shared" si="9"/>
        <v>117</v>
      </c>
      <c r="BO13" s="7">
        <f t="shared" si="9"/>
        <v>155</v>
      </c>
      <c r="BP13" s="7">
        <f t="shared" si="9"/>
        <v>98</v>
      </c>
      <c r="BQ13" s="7">
        <f t="shared" si="9"/>
        <v>113</v>
      </c>
      <c r="BR13" s="7">
        <f t="shared" si="9"/>
        <v>99</v>
      </c>
      <c r="BS13" s="7">
        <f t="shared" si="9"/>
        <v>102</v>
      </c>
      <c r="BU13" s="8"/>
      <c r="BV13" s="8"/>
      <c r="BW13" s="8"/>
      <c r="BX13" s="8"/>
      <c r="BY13" s="8"/>
      <c r="BZ13" s="8"/>
      <c r="CA13" s="8"/>
      <c r="CB13" s="8"/>
      <c r="CC13" s="8"/>
    </row>
    <row r="14" spans="1:81" s="7" customFormat="1" ht="15" customHeight="1">
      <c r="A14" s="220" t="s">
        <v>15</v>
      </c>
      <c r="B14" s="220"/>
      <c r="C14" s="52"/>
      <c r="D14" s="146">
        <v>172</v>
      </c>
      <c r="E14" s="54">
        <v>193</v>
      </c>
      <c r="F14" s="54">
        <v>176</v>
      </c>
      <c r="G14" s="54">
        <v>120</v>
      </c>
      <c r="H14" s="54">
        <v>46</v>
      </c>
      <c r="I14" s="54">
        <v>153</v>
      </c>
      <c r="J14" s="54">
        <v>146</v>
      </c>
      <c r="K14" s="54">
        <v>129</v>
      </c>
      <c r="L14" s="54">
        <v>148</v>
      </c>
      <c r="M14" s="54">
        <v>123</v>
      </c>
      <c r="N14" s="54">
        <v>61</v>
      </c>
      <c r="O14" s="54">
        <v>61</v>
      </c>
      <c r="P14" s="54">
        <v>164</v>
      </c>
      <c r="Q14" s="54">
        <v>126</v>
      </c>
      <c r="R14" s="54">
        <v>114</v>
      </c>
      <c r="S14" s="54">
        <v>133</v>
      </c>
      <c r="T14" s="54">
        <v>134</v>
      </c>
      <c r="U14" s="54">
        <v>53</v>
      </c>
      <c r="V14" s="54">
        <v>59</v>
      </c>
      <c r="W14" s="54">
        <v>76</v>
      </c>
      <c r="X14" s="54">
        <v>65</v>
      </c>
      <c r="Y14" s="54">
        <v>63</v>
      </c>
      <c r="Z14" s="54">
        <v>79</v>
      </c>
      <c r="AA14" s="54">
        <v>63</v>
      </c>
      <c r="AB14" s="54">
        <v>61</v>
      </c>
      <c r="AC14" s="54">
        <v>68</v>
      </c>
      <c r="AD14" s="54">
        <v>83</v>
      </c>
      <c r="AE14" s="54">
        <v>64</v>
      </c>
      <c r="AF14" s="54">
        <v>75</v>
      </c>
      <c r="AG14" s="147">
        <v>62</v>
      </c>
      <c r="AH14" s="56">
        <f t="shared" si="8"/>
        <v>3070</v>
      </c>
      <c r="AJ14" s="24"/>
      <c r="BU14" s="8"/>
      <c r="BV14" s="8"/>
      <c r="BW14" s="8"/>
      <c r="BX14" s="8"/>
      <c r="BY14" s="8"/>
      <c r="BZ14" s="8"/>
      <c r="CA14" s="8"/>
      <c r="CB14" s="8"/>
      <c r="CC14" s="8"/>
    </row>
    <row r="15" spans="1:81" s="7" customFormat="1" ht="15" customHeight="1">
      <c r="A15" s="212" t="s">
        <v>14</v>
      </c>
      <c r="B15" s="57" t="s">
        <v>23</v>
      </c>
      <c r="C15" s="58"/>
      <c r="D15" s="148">
        <v>175</v>
      </c>
      <c r="E15" s="60">
        <v>156</v>
      </c>
      <c r="F15" s="60">
        <v>185</v>
      </c>
      <c r="G15" s="60">
        <v>210</v>
      </c>
      <c r="H15" s="60">
        <v>171</v>
      </c>
      <c r="I15" s="60">
        <v>188</v>
      </c>
      <c r="J15" s="60">
        <v>176</v>
      </c>
      <c r="K15" s="60">
        <v>178</v>
      </c>
      <c r="L15" s="32">
        <v>156</v>
      </c>
      <c r="M15" s="32">
        <v>165</v>
      </c>
      <c r="N15" s="32">
        <v>148</v>
      </c>
      <c r="O15" s="32">
        <v>200</v>
      </c>
      <c r="P15" s="32">
        <v>228</v>
      </c>
      <c r="Q15" s="32">
        <v>161</v>
      </c>
      <c r="R15" s="32">
        <v>231</v>
      </c>
      <c r="S15" s="32">
        <v>193</v>
      </c>
      <c r="T15" s="32">
        <v>194</v>
      </c>
      <c r="U15" s="32">
        <v>170</v>
      </c>
      <c r="V15" s="32">
        <v>193</v>
      </c>
      <c r="W15" s="32">
        <v>199</v>
      </c>
      <c r="X15" s="60">
        <v>204</v>
      </c>
      <c r="Y15" s="60">
        <v>191</v>
      </c>
      <c r="Z15" s="60">
        <v>215</v>
      </c>
      <c r="AA15" s="32">
        <v>186</v>
      </c>
      <c r="AB15" s="32">
        <v>241</v>
      </c>
      <c r="AC15" s="60">
        <v>257</v>
      </c>
      <c r="AD15" s="60">
        <v>242</v>
      </c>
      <c r="AE15" s="32">
        <v>191</v>
      </c>
      <c r="AF15" s="32">
        <v>233</v>
      </c>
      <c r="AG15" s="149">
        <v>234</v>
      </c>
      <c r="AH15" s="33">
        <f t="shared" si="8"/>
        <v>5871</v>
      </c>
      <c r="AJ15" s="24"/>
      <c r="BU15" s="8"/>
      <c r="BV15" s="8"/>
      <c r="BW15" s="8"/>
      <c r="BX15" s="8"/>
      <c r="BY15" s="8"/>
      <c r="BZ15" s="8"/>
      <c r="CA15" s="8"/>
      <c r="CB15" s="8"/>
      <c r="CC15" s="8"/>
    </row>
    <row r="16" spans="1:81" s="7" customFormat="1" ht="15" customHeight="1">
      <c r="A16" s="212"/>
      <c r="B16" s="61" t="s">
        <v>24</v>
      </c>
      <c r="C16" s="62"/>
      <c r="D16" s="27">
        <v>134</v>
      </c>
      <c r="E16" s="28">
        <v>122</v>
      </c>
      <c r="F16" s="28">
        <v>155</v>
      </c>
      <c r="G16" s="28">
        <v>175</v>
      </c>
      <c r="H16" s="28">
        <v>135</v>
      </c>
      <c r="I16" s="28">
        <v>154</v>
      </c>
      <c r="J16" s="28">
        <v>141</v>
      </c>
      <c r="K16" s="28">
        <v>144</v>
      </c>
      <c r="L16" s="28">
        <v>122</v>
      </c>
      <c r="M16" s="28">
        <v>138</v>
      </c>
      <c r="N16" s="28">
        <v>128</v>
      </c>
      <c r="O16" s="28">
        <v>162</v>
      </c>
      <c r="P16" s="28">
        <v>181</v>
      </c>
      <c r="Q16" s="28">
        <v>136</v>
      </c>
      <c r="R16" s="28">
        <v>190</v>
      </c>
      <c r="S16" s="28">
        <v>160</v>
      </c>
      <c r="T16" s="28">
        <v>165</v>
      </c>
      <c r="U16" s="28">
        <v>146</v>
      </c>
      <c r="V16" s="28">
        <v>158</v>
      </c>
      <c r="W16" s="28">
        <v>167</v>
      </c>
      <c r="X16" s="28">
        <v>163</v>
      </c>
      <c r="Y16" s="28">
        <v>153</v>
      </c>
      <c r="Z16" s="28">
        <v>174</v>
      </c>
      <c r="AA16" s="69">
        <v>150</v>
      </c>
      <c r="AB16" s="69">
        <v>192</v>
      </c>
      <c r="AC16" s="28">
        <v>218</v>
      </c>
      <c r="AD16" s="28">
        <v>209</v>
      </c>
      <c r="AE16" s="69">
        <v>159</v>
      </c>
      <c r="AF16" s="69">
        <v>194</v>
      </c>
      <c r="AG16" s="150">
        <v>184</v>
      </c>
      <c r="AH16" s="29">
        <f t="shared" si="8"/>
        <v>4809</v>
      </c>
      <c r="AJ16" s="24"/>
      <c r="BU16" s="8"/>
      <c r="BV16" s="8"/>
      <c r="BW16" s="8"/>
      <c r="BX16" s="8"/>
      <c r="BY16" s="8"/>
      <c r="BZ16" s="8"/>
      <c r="CA16" s="8"/>
      <c r="CB16" s="8"/>
      <c r="CC16" s="8"/>
    </row>
    <row r="17" spans="1:81" s="7" customFormat="1" ht="15" customHeight="1">
      <c r="A17" s="212" t="s">
        <v>17</v>
      </c>
      <c r="B17" s="57" t="s">
        <v>23</v>
      </c>
      <c r="C17" s="58"/>
      <c r="D17" s="148">
        <v>55</v>
      </c>
      <c r="E17" s="60">
        <v>52</v>
      </c>
      <c r="F17" s="60">
        <v>66</v>
      </c>
      <c r="G17" s="60">
        <v>61</v>
      </c>
      <c r="H17" s="60">
        <v>54</v>
      </c>
      <c r="I17" s="60">
        <v>66</v>
      </c>
      <c r="J17" s="60">
        <v>56</v>
      </c>
      <c r="K17" s="60">
        <v>56</v>
      </c>
      <c r="L17" s="32">
        <v>44</v>
      </c>
      <c r="M17" s="32">
        <v>64</v>
      </c>
      <c r="N17" s="32">
        <v>61</v>
      </c>
      <c r="O17" s="32">
        <v>34</v>
      </c>
      <c r="P17" s="32">
        <v>62</v>
      </c>
      <c r="Q17" s="32">
        <v>54</v>
      </c>
      <c r="R17" s="32">
        <v>54</v>
      </c>
      <c r="S17" s="32">
        <v>67</v>
      </c>
      <c r="T17" s="32">
        <v>59</v>
      </c>
      <c r="U17" s="32">
        <v>45</v>
      </c>
      <c r="V17" s="32">
        <v>53</v>
      </c>
      <c r="W17" s="32">
        <v>58</v>
      </c>
      <c r="X17" s="32">
        <v>51</v>
      </c>
      <c r="Y17" s="32">
        <v>51</v>
      </c>
      <c r="Z17" s="32">
        <v>67</v>
      </c>
      <c r="AA17" s="32">
        <v>46</v>
      </c>
      <c r="AB17" s="32">
        <v>60</v>
      </c>
      <c r="AC17" s="32">
        <v>64</v>
      </c>
      <c r="AD17" s="60">
        <v>66</v>
      </c>
      <c r="AE17" s="60">
        <v>59</v>
      </c>
      <c r="AF17" s="60">
        <v>78</v>
      </c>
      <c r="AG17" s="149">
        <v>48</v>
      </c>
      <c r="AH17" s="33">
        <f t="shared" si="8"/>
        <v>1711</v>
      </c>
      <c r="AJ17" s="24"/>
      <c r="BU17" s="8"/>
      <c r="BV17" s="8"/>
      <c r="BW17" s="8"/>
      <c r="BX17" s="8"/>
      <c r="BY17" s="8"/>
      <c r="BZ17" s="8"/>
      <c r="CA17" s="8"/>
      <c r="CB17" s="8"/>
      <c r="CC17" s="8"/>
    </row>
    <row r="18" spans="1:81" s="7" customFormat="1" ht="15" customHeight="1">
      <c r="A18" s="212"/>
      <c r="B18" s="61" t="s">
        <v>24</v>
      </c>
      <c r="C18" s="62"/>
      <c r="D18" s="27">
        <v>54</v>
      </c>
      <c r="E18" s="28">
        <v>52</v>
      </c>
      <c r="F18" s="28">
        <v>64</v>
      </c>
      <c r="G18" s="28">
        <v>61</v>
      </c>
      <c r="H18" s="28">
        <v>54</v>
      </c>
      <c r="I18" s="28">
        <v>65</v>
      </c>
      <c r="J18" s="28">
        <v>54</v>
      </c>
      <c r="K18" s="28">
        <v>56</v>
      </c>
      <c r="L18" s="28">
        <v>44</v>
      </c>
      <c r="M18" s="28">
        <v>64</v>
      </c>
      <c r="N18" s="28">
        <v>60</v>
      </c>
      <c r="O18" s="28">
        <v>34</v>
      </c>
      <c r="P18" s="28">
        <v>59</v>
      </c>
      <c r="Q18" s="28">
        <v>54</v>
      </c>
      <c r="R18" s="28">
        <v>53</v>
      </c>
      <c r="S18" s="28">
        <v>67</v>
      </c>
      <c r="T18" s="28">
        <v>56</v>
      </c>
      <c r="U18" s="28">
        <v>45</v>
      </c>
      <c r="V18" s="28">
        <v>52</v>
      </c>
      <c r="W18" s="28">
        <v>56</v>
      </c>
      <c r="X18" s="28">
        <v>50</v>
      </c>
      <c r="Y18" s="28">
        <v>48</v>
      </c>
      <c r="Z18" s="28">
        <v>66</v>
      </c>
      <c r="AA18" s="28">
        <v>45</v>
      </c>
      <c r="AB18" s="28">
        <v>60</v>
      </c>
      <c r="AC18" s="28">
        <v>63</v>
      </c>
      <c r="AD18" s="28">
        <v>66</v>
      </c>
      <c r="AE18" s="28">
        <v>57</v>
      </c>
      <c r="AF18" s="28">
        <v>75</v>
      </c>
      <c r="AG18" s="150">
        <v>47</v>
      </c>
      <c r="AH18" s="29">
        <f t="shared" si="8"/>
        <v>1681</v>
      </c>
      <c r="AJ18" s="24"/>
      <c r="BU18" s="8"/>
      <c r="BV18" s="8"/>
      <c r="BW18" s="8"/>
      <c r="BX18" s="8"/>
      <c r="BY18" s="8"/>
      <c r="BZ18" s="8"/>
      <c r="CA18" s="8"/>
      <c r="CB18" s="8"/>
      <c r="CC18" s="8"/>
    </row>
    <row r="19" spans="1:81" s="7" customFormat="1" ht="15" customHeight="1">
      <c r="A19" s="64" t="s">
        <v>19</v>
      </c>
      <c r="B19" s="65" t="s">
        <v>25</v>
      </c>
      <c r="C19" s="58" t="s">
        <v>23</v>
      </c>
      <c r="D19" s="31">
        <v>37</v>
      </c>
      <c r="E19" s="32">
        <v>37</v>
      </c>
      <c r="F19" s="32">
        <v>57</v>
      </c>
      <c r="G19" s="32">
        <v>57</v>
      </c>
      <c r="H19" s="32">
        <v>42</v>
      </c>
      <c r="I19" s="32">
        <v>44</v>
      </c>
      <c r="J19" s="32">
        <v>37</v>
      </c>
      <c r="K19" s="32">
        <v>47</v>
      </c>
      <c r="L19" s="32">
        <v>38</v>
      </c>
      <c r="M19" s="32">
        <v>46</v>
      </c>
      <c r="N19" s="32">
        <v>47</v>
      </c>
      <c r="O19" s="32">
        <v>62</v>
      </c>
      <c r="P19" s="32">
        <v>56</v>
      </c>
      <c r="Q19" s="32">
        <v>47</v>
      </c>
      <c r="R19" s="32">
        <v>56</v>
      </c>
      <c r="S19" s="32">
        <v>51</v>
      </c>
      <c r="T19" s="32">
        <v>61</v>
      </c>
      <c r="U19" s="32">
        <v>59</v>
      </c>
      <c r="V19" s="32">
        <v>65</v>
      </c>
      <c r="W19" s="32">
        <v>63</v>
      </c>
      <c r="X19" s="32">
        <v>62</v>
      </c>
      <c r="Y19" s="32">
        <v>36</v>
      </c>
      <c r="Z19" s="32">
        <v>42</v>
      </c>
      <c r="AA19" s="32">
        <v>63</v>
      </c>
      <c r="AB19" s="32">
        <v>65</v>
      </c>
      <c r="AC19" s="32">
        <v>63</v>
      </c>
      <c r="AD19" s="32">
        <v>72</v>
      </c>
      <c r="AE19" s="32">
        <v>63</v>
      </c>
      <c r="AF19" s="32">
        <v>63</v>
      </c>
      <c r="AG19" s="151">
        <v>57</v>
      </c>
      <c r="AH19" s="33">
        <f t="shared" si="8"/>
        <v>1595</v>
      </c>
      <c r="AJ19" s="24"/>
      <c r="BU19" s="8"/>
      <c r="BV19" s="8"/>
      <c r="BW19" s="8"/>
      <c r="BX19" s="8"/>
      <c r="BY19" s="8"/>
      <c r="BZ19" s="8"/>
      <c r="CA19" s="8"/>
      <c r="CB19" s="8"/>
      <c r="CC19" s="8"/>
    </row>
    <row r="20" spans="1:81" s="7" customFormat="1" ht="15" customHeight="1">
      <c r="A20" s="67"/>
      <c r="B20" s="61"/>
      <c r="C20" s="62" t="s">
        <v>24</v>
      </c>
      <c r="D20" s="118">
        <v>37</v>
      </c>
      <c r="E20" s="69">
        <v>37</v>
      </c>
      <c r="F20" s="69">
        <v>57</v>
      </c>
      <c r="G20" s="69">
        <v>56</v>
      </c>
      <c r="H20" s="69">
        <v>42</v>
      </c>
      <c r="I20" s="69">
        <v>44</v>
      </c>
      <c r="J20" s="69">
        <v>37</v>
      </c>
      <c r="K20" s="28">
        <v>45</v>
      </c>
      <c r="L20" s="28">
        <v>38</v>
      </c>
      <c r="M20" s="28">
        <v>46</v>
      </c>
      <c r="N20" s="28">
        <v>44</v>
      </c>
      <c r="O20" s="28">
        <v>59</v>
      </c>
      <c r="P20" s="28">
        <v>54</v>
      </c>
      <c r="Q20" s="28">
        <v>47</v>
      </c>
      <c r="R20" s="28">
        <v>56</v>
      </c>
      <c r="S20" s="28">
        <v>51</v>
      </c>
      <c r="T20" s="28">
        <v>61</v>
      </c>
      <c r="U20" s="28">
        <v>55</v>
      </c>
      <c r="V20" s="69">
        <v>62</v>
      </c>
      <c r="W20" s="69">
        <v>62</v>
      </c>
      <c r="X20" s="69">
        <v>62</v>
      </c>
      <c r="Y20" s="69">
        <v>36</v>
      </c>
      <c r="Z20" s="69">
        <v>42</v>
      </c>
      <c r="AA20" s="145">
        <v>63</v>
      </c>
      <c r="AB20" s="69">
        <v>65</v>
      </c>
      <c r="AC20" s="69">
        <v>62</v>
      </c>
      <c r="AD20" s="145">
        <v>71</v>
      </c>
      <c r="AE20" s="69">
        <v>60</v>
      </c>
      <c r="AF20" s="145">
        <v>62</v>
      </c>
      <c r="AG20" s="145">
        <v>57</v>
      </c>
      <c r="AH20" s="70">
        <f t="shared" si="8"/>
        <v>1570</v>
      </c>
      <c r="AJ20" s="170"/>
      <c r="BU20" s="8"/>
      <c r="BV20" s="8"/>
      <c r="BW20" s="8"/>
      <c r="BX20" s="8"/>
      <c r="BY20" s="8"/>
      <c r="BZ20" s="8"/>
      <c r="CA20" s="8"/>
      <c r="CB20" s="8"/>
      <c r="CC20" s="8"/>
    </row>
    <row r="21" spans="1:81" s="7" customFormat="1" ht="15" customHeight="1">
      <c r="A21" s="67"/>
      <c r="B21" s="72" t="s">
        <v>26</v>
      </c>
      <c r="C21" s="73"/>
      <c r="D21" s="146">
        <v>2</v>
      </c>
      <c r="E21" s="54" t="s">
        <v>18</v>
      </c>
      <c r="F21" s="54" t="s">
        <v>18</v>
      </c>
      <c r="G21" s="54" t="s">
        <v>18</v>
      </c>
      <c r="H21" s="54" t="s">
        <v>18</v>
      </c>
      <c r="I21" s="54" t="s">
        <v>18</v>
      </c>
      <c r="J21" s="54" t="s">
        <v>18</v>
      </c>
      <c r="K21" s="54" t="s">
        <v>18</v>
      </c>
      <c r="L21" s="54" t="s">
        <v>18</v>
      </c>
      <c r="M21" s="54">
        <v>1</v>
      </c>
      <c r="N21" s="54" t="s">
        <v>18</v>
      </c>
      <c r="O21" s="54" t="s">
        <v>18</v>
      </c>
      <c r="P21" s="54">
        <v>1</v>
      </c>
      <c r="Q21" s="54">
        <v>1</v>
      </c>
      <c r="R21" s="54" t="s">
        <v>18</v>
      </c>
      <c r="S21" s="54">
        <v>1</v>
      </c>
      <c r="T21" s="54" t="s">
        <v>18</v>
      </c>
      <c r="U21" s="54">
        <v>1</v>
      </c>
      <c r="V21" s="54">
        <v>2</v>
      </c>
      <c r="W21" s="54" t="s">
        <v>18</v>
      </c>
      <c r="X21" s="54" t="s">
        <v>18</v>
      </c>
      <c r="Y21" s="54" t="s">
        <v>18</v>
      </c>
      <c r="Z21" s="54">
        <v>1</v>
      </c>
      <c r="AA21" s="54" t="s">
        <v>18</v>
      </c>
      <c r="AB21" s="54" t="s">
        <v>18</v>
      </c>
      <c r="AC21" s="54" t="s">
        <v>18</v>
      </c>
      <c r="AD21" s="54">
        <v>3</v>
      </c>
      <c r="AE21" s="54">
        <v>1</v>
      </c>
      <c r="AF21" s="54" t="s">
        <v>18</v>
      </c>
      <c r="AG21" s="147" t="s">
        <v>18</v>
      </c>
      <c r="AH21" s="56">
        <f t="shared" si="8"/>
        <v>14</v>
      </c>
      <c r="AJ21" s="172"/>
      <c r="BU21" s="8"/>
      <c r="BV21" s="8"/>
      <c r="BW21" s="8"/>
      <c r="BX21" s="8"/>
      <c r="BY21" s="8"/>
      <c r="BZ21" s="8"/>
      <c r="CA21" s="8"/>
      <c r="CB21" s="8"/>
      <c r="CC21" s="8"/>
    </row>
    <row r="22" spans="1:81" s="7" customFormat="1" ht="15" customHeight="1">
      <c r="A22" s="67"/>
      <c r="B22" s="74" t="s">
        <v>27</v>
      </c>
      <c r="C22" s="75" t="s">
        <v>23</v>
      </c>
      <c r="D22" s="104">
        <v>108</v>
      </c>
      <c r="E22" s="77">
        <v>114</v>
      </c>
      <c r="F22" s="77">
        <v>149</v>
      </c>
      <c r="G22" s="77">
        <v>89</v>
      </c>
      <c r="H22" s="77">
        <v>82</v>
      </c>
      <c r="I22" s="77">
        <v>119</v>
      </c>
      <c r="J22" s="77">
        <v>112</v>
      </c>
      <c r="K22" s="32">
        <v>112</v>
      </c>
      <c r="L22" s="32">
        <v>93</v>
      </c>
      <c r="M22" s="32">
        <v>85</v>
      </c>
      <c r="N22" s="32">
        <v>83</v>
      </c>
      <c r="O22" s="32">
        <v>108</v>
      </c>
      <c r="P22" s="32">
        <v>140</v>
      </c>
      <c r="Q22" s="32">
        <v>117</v>
      </c>
      <c r="R22" s="32">
        <v>107</v>
      </c>
      <c r="S22" s="32">
        <v>96</v>
      </c>
      <c r="T22" s="32">
        <v>97</v>
      </c>
      <c r="U22" s="77">
        <v>110</v>
      </c>
      <c r="V22" s="77">
        <v>109</v>
      </c>
      <c r="W22" s="77">
        <v>153</v>
      </c>
      <c r="X22" s="77">
        <v>107</v>
      </c>
      <c r="Y22" s="77">
        <v>98</v>
      </c>
      <c r="Z22" s="77">
        <v>135</v>
      </c>
      <c r="AA22" s="32">
        <v>126</v>
      </c>
      <c r="AB22" s="32">
        <v>99</v>
      </c>
      <c r="AC22" s="32">
        <v>100</v>
      </c>
      <c r="AD22" s="32">
        <v>134</v>
      </c>
      <c r="AE22" s="77">
        <v>116</v>
      </c>
      <c r="AF22" s="77">
        <v>123</v>
      </c>
      <c r="AG22" s="105">
        <v>118</v>
      </c>
      <c r="AH22" s="78">
        <f t="shared" si="8"/>
        <v>3339</v>
      </c>
      <c r="AJ22" s="171"/>
      <c r="BU22" s="8"/>
      <c r="BV22" s="8"/>
      <c r="BW22" s="8"/>
      <c r="BX22" s="8"/>
      <c r="BY22" s="8"/>
      <c r="BZ22" s="8"/>
      <c r="CA22" s="8"/>
      <c r="CB22" s="8"/>
      <c r="CC22" s="8"/>
    </row>
    <row r="23" spans="1:81" s="7" customFormat="1" ht="15" customHeight="1">
      <c r="A23" s="67"/>
      <c r="B23" s="61"/>
      <c r="C23" s="81" t="s">
        <v>24</v>
      </c>
      <c r="D23" s="27">
        <v>108</v>
      </c>
      <c r="E23" s="28">
        <v>113</v>
      </c>
      <c r="F23" s="28">
        <v>145</v>
      </c>
      <c r="G23" s="28">
        <v>88</v>
      </c>
      <c r="H23" s="28">
        <v>82</v>
      </c>
      <c r="I23" s="28">
        <v>118</v>
      </c>
      <c r="J23" s="28">
        <v>110</v>
      </c>
      <c r="K23" s="28">
        <v>109</v>
      </c>
      <c r="L23" s="28">
        <v>93</v>
      </c>
      <c r="M23" s="28">
        <v>85</v>
      </c>
      <c r="N23" s="28">
        <v>83</v>
      </c>
      <c r="O23" s="28">
        <v>107</v>
      </c>
      <c r="P23" s="28">
        <v>139</v>
      </c>
      <c r="Q23" s="28">
        <v>115</v>
      </c>
      <c r="R23" s="28">
        <v>106</v>
      </c>
      <c r="S23" s="28">
        <v>96</v>
      </c>
      <c r="T23" s="28">
        <v>96</v>
      </c>
      <c r="U23" s="69">
        <v>110</v>
      </c>
      <c r="V23" s="69">
        <v>109</v>
      </c>
      <c r="W23" s="69">
        <v>151</v>
      </c>
      <c r="X23" s="69">
        <v>107</v>
      </c>
      <c r="Y23" s="69">
        <v>97</v>
      </c>
      <c r="Z23" s="69">
        <v>135</v>
      </c>
      <c r="AA23" s="69">
        <v>126</v>
      </c>
      <c r="AB23" s="69">
        <v>96</v>
      </c>
      <c r="AC23" s="69">
        <v>99</v>
      </c>
      <c r="AD23" s="69">
        <v>132</v>
      </c>
      <c r="AE23" s="69">
        <v>114</v>
      </c>
      <c r="AF23" s="69">
        <v>122</v>
      </c>
      <c r="AG23" s="145">
        <v>118</v>
      </c>
      <c r="AH23" s="29">
        <f t="shared" si="8"/>
        <v>3309</v>
      </c>
      <c r="AJ23" s="171"/>
      <c r="AK23" s="24"/>
      <c r="BU23" s="8"/>
      <c r="BV23" s="8"/>
      <c r="BW23" s="8"/>
      <c r="BX23" s="8"/>
      <c r="BY23" s="8"/>
      <c r="BZ23" s="8"/>
      <c r="CA23" s="8"/>
      <c r="CB23" s="8"/>
      <c r="CC23" s="8"/>
    </row>
    <row r="24" spans="1:81" s="7" customFormat="1" ht="15" customHeight="1">
      <c r="A24" s="67"/>
      <c r="B24" s="74" t="s">
        <v>28</v>
      </c>
      <c r="C24" s="81"/>
      <c r="D24" s="104">
        <v>20</v>
      </c>
      <c r="E24" s="77">
        <v>25</v>
      </c>
      <c r="F24" s="77">
        <v>18</v>
      </c>
      <c r="G24" s="77">
        <v>16</v>
      </c>
      <c r="H24" s="77">
        <v>19</v>
      </c>
      <c r="I24" s="77">
        <v>24</v>
      </c>
      <c r="J24" s="77">
        <v>28</v>
      </c>
      <c r="K24" s="77">
        <v>24</v>
      </c>
      <c r="L24" s="77">
        <v>21</v>
      </c>
      <c r="M24" s="77">
        <v>29</v>
      </c>
      <c r="N24" s="77">
        <v>17</v>
      </c>
      <c r="O24" s="77">
        <v>22</v>
      </c>
      <c r="P24" s="77">
        <v>33</v>
      </c>
      <c r="Q24" s="77">
        <v>28</v>
      </c>
      <c r="R24" s="77">
        <v>25</v>
      </c>
      <c r="S24" s="77">
        <v>28</v>
      </c>
      <c r="T24" s="77">
        <v>17</v>
      </c>
      <c r="U24" s="77">
        <v>22</v>
      </c>
      <c r="V24" s="77">
        <v>21</v>
      </c>
      <c r="W24" s="77">
        <v>29</v>
      </c>
      <c r="X24" s="77">
        <v>23</v>
      </c>
      <c r="Y24" s="77">
        <v>34</v>
      </c>
      <c r="Z24" s="77">
        <v>33</v>
      </c>
      <c r="AA24" s="54">
        <v>22</v>
      </c>
      <c r="AB24" s="54">
        <v>15</v>
      </c>
      <c r="AC24" s="54">
        <v>17</v>
      </c>
      <c r="AD24" s="77">
        <v>29</v>
      </c>
      <c r="AE24" s="77">
        <v>26</v>
      </c>
      <c r="AF24" s="77">
        <v>36</v>
      </c>
      <c r="AG24" s="105">
        <v>24</v>
      </c>
      <c r="AH24" s="83">
        <f t="shared" si="8"/>
        <v>725</v>
      </c>
      <c r="AJ24" s="171"/>
      <c r="AK24" s="24"/>
      <c r="BU24" s="8"/>
      <c r="BV24" s="8"/>
      <c r="BW24" s="8"/>
      <c r="BX24" s="8"/>
      <c r="BY24" s="8"/>
      <c r="BZ24" s="8"/>
      <c r="CA24" s="8"/>
      <c r="CB24" s="8"/>
      <c r="CC24" s="8"/>
    </row>
    <row r="25" spans="1:81" s="7" customFormat="1" ht="15" customHeight="1">
      <c r="A25" s="84" t="s">
        <v>21</v>
      </c>
      <c r="B25" s="57" t="s">
        <v>29</v>
      </c>
      <c r="C25" s="58"/>
      <c r="D25" s="148">
        <v>6</v>
      </c>
      <c r="E25" s="60">
        <v>4</v>
      </c>
      <c r="F25" s="60">
        <v>7</v>
      </c>
      <c r="G25" s="60">
        <v>4</v>
      </c>
      <c r="H25" s="60">
        <v>3</v>
      </c>
      <c r="I25" s="60">
        <v>5</v>
      </c>
      <c r="J25" s="60">
        <v>3</v>
      </c>
      <c r="K25" s="60">
        <v>3</v>
      </c>
      <c r="L25" s="60">
        <v>3</v>
      </c>
      <c r="M25" s="60">
        <v>4</v>
      </c>
      <c r="N25" s="60">
        <v>2</v>
      </c>
      <c r="O25" s="60">
        <v>4</v>
      </c>
      <c r="P25" s="60">
        <v>4</v>
      </c>
      <c r="Q25" s="60">
        <v>2</v>
      </c>
      <c r="R25" s="60">
        <v>2</v>
      </c>
      <c r="S25" s="60">
        <v>2</v>
      </c>
      <c r="T25" s="60">
        <v>4</v>
      </c>
      <c r="U25" s="60">
        <v>3</v>
      </c>
      <c r="V25" s="60">
        <v>4</v>
      </c>
      <c r="W25" s="60">
        <v>3</v>
      </c>
      <c r="X25" s="60">
        <v>6</v>
      </c>
      <c r="Y25" s="60">
        <v>4</v>
      </c>
      <c r="Z25" s="60">
        <v>2</v>
      </c>
      <c r="AA25" s="32">
        <v>3</v>
      </c>
      <c r="AB25" s="32">
        <v>1</v>
      </c>
      <c r="AC25" s="32">
        <v>3</v>
      </c>
      <c r="AD25" s="60">
        <v>3</v>
      </c>
      <c r="AE25" s="60">
        <v>3</v>
      </c>
      <c r="AF25" s="60">
        <v>4</v>
      </c>
      <c r="AG25" s="149">
        <v>3</v>
      </c>
      <c r="AH25" s="33">
        <f t="shared" si="8"/>
        <v>104</v>
      </c>
      <c r="AJ25" s="107"/>
      <c r="AK25" s="107"/>
      <c r="BU25" s="8"/>
      <c r="BV25" s="8"/>
      <c r="BW25" s="8"/>
      <c r="BX25" s="8"/>
      <c r="BY25" s="8"/>
      <c r="BZ25" s="8"/>
      <c r="CA25" s="8"/>
      <c r="CB25" s="8"/>
      <c r="CC25" s="8"/>
    </row>
    <row r="26" spans="1:81" s="7" customFormat="1" ht="15" customHeight="1">
      <c r="A26" s="153"/>
      <c r="B26" s="117" t="s">
        <v>30</v>
      </c>
      <c r="C26" s="62"/>
      <c r="D26" s="27">
        <v>23</v>
      </c>
      <c r="E26" s="28">
        <v>26</v>
      </c>
      <c r="F26" s="28">
        <v>34</v>
      </c>
      <c r="G26" s="28">
        <v>20</v>
      </c>
      <c r="H26" s="28">
        <v>16</v>
      </c>
      <c r="I26" s="28">
        <v>30</v>
      </c>
      <c r="J26" s="28">
        <v>33</v>
      </c>
      <c r="K26" s="28">
        <v>29</v>
      </c>
      <c r="L26" s="28">
        <v>36</v>
      </c>
      <c r="M26" s="28">
        <v>34</v>
      </c>
      <c r="N26" s="28">
        <v>23</v>
      </c>
      <c r="O26" s="28">
        <v>26</v>
      </c>
      <c r="P26" s="28">
        <v>34</v>
      </c>
      <c r="Q26" s="28">
        <v>23</v>
      </c>
      <c r="R26" s="28">
        <v>31</v>
      </c>
      <c r="S26" s="28">
        <v>23</v>
      </c>
      <c r="T26" s="28">
        <v>24</v>
      </c>
      <c r="U26" s="28">
        <v>13</v>
      </c>
      <c r="V26" s="28">
        <v>28</v>
      </c>
      <c r="W26" s="28">
        <v>29</v>
      </c>
      <c r="X26" s="28">
        <v>28</v>
      </c>
      <c r="Y26" s="28">
        <v>25</v>
      </c>
      <c r="Z26" s="28">
        <v>33</v>
      </c>
      <c r="AA26" s="69">
        <v>29</v>
      </c>
      <c r="AB26" s="69">
        <v>32</v>
      </c>
      <c r="AC26" s="69">
        <v>27</v>
      </c>
      <c r="AD26" s="28">
        <v>37</v>
      </c>
      <c r="AE26" s="28">
        <v>28</v>
      </c>
      <c r="AF26" s="28">
        <v>35</v>
      </c>
      <c r="AG26" s="150">
        <v>22</v>
      </c>
      <c r="AH26" s="29">
        <f t="shared" si="8"/>
        <v>831</v>
      </c>
      <c r="AJ26" s="107"/>
      <c r="AK26" s="107"/>
      <c r="BU26" s="8"/>
      <c r="BV26" s="8"/>
      <c r="BW26" s="8"/>
      <c r="BX26" s="8"/>
      <c r="BY26" s="8"/>
      <c r="BZ26" s="8"/>
      <c r="CA26" s="8"/>
      <c r="CB26" s="8"/>
      <c r="CC26" s="8"/>
    </row>
    <row r="27" spans="1:81" s="7" customFormat="1" ht="15" customHeight="1">
      <c r="A27" s="89" t="s">
        <v>22</v>
      </c>
      <c r="B27" s="90"/>
      <c r="C27" s="91"/>
      <c r="D27" s="148">
        <v>77</v>
      </c>
      <c r="E27" s="60">
        <v>91</v>
      </c>
      <c r="F27" s="60">
        <v>96</v>
      </c>
      <c r="G27" s="60">
        <v>104</v>
      </c>
      <c r="H27" s="60">
        <v>118</v>
      </c>
      <c r="I27" s="60">
        <v>74</v>
      </c>
      <c r="J27" s="60">
        <v>112</v>
      </c>
      <c r="K27" s="60">
        <v>81</v>
      </c>
      <c r="L27" s="60">
        <v>77</v>
      </c>
      <c r="M27" s="60">
        <v>95</v>
      </c>
      <c r="N27" s="60">
        <v>106</v>
      </c>
      <c r="O27" s="60">
        <v>105</v>
      </c>
      <c r="P27" s="60">
        <v>74</v>
      </c>
      <c r="Q27" s="60">
        <v>103</v>
      </c>
      <c r="R27" s="60">
        <v>81</v>
      </c>
      <c r="S27" s="60">
        <v>98</v>
      </c>
      <c r="T27" s="60">
        <v>104</v>
      </c>
      <c r="U27" s="60">
        <v>104</v>
      </c>
      <c r="V27" s="60">
        <v>136</v>
      </c>
      <c r="W27" s="60">
        <v>88</v>
      </c>
      <c r="X27" s="60">
        <v>115</v>
      </c>
      <c r="Y27" s="60">
        <v>93</v>
      </c>
      <c r="Z27" s="60">
        <v>118</v>
      </c>
      <c r="AA27" s="54">
        <v>93</v>
      </c>
      <c r="AB27" s="54">
        <v>117</v>
      </c>
      <c r="AC27" s="54">
        <v>155</v>
      </c>
      <c r="AD27" s="60">
        <v>98</v>
      </c>
      <c r="AE27" s="60">
        <v>113</v>
      </c>
      <c r="AF27" s="60">
        <v>99</v>
      </c>
      <c r="AG27" s="149">
        <f>76+26</f>
        <v>102</v>
      </c>
      <c r="AH27" s="94">
        <f t="shared" si="8"/>
        <v>3027</v>
      </c>
      <c r="AJ27" s="107"/>
      <c r="AK27" s="107"/>
      <c r="BU27" s="8"/>
      <c r="BV27" s="8"/>
      <c r="BW27" s="8"/>
      <c r="BX27" s="8"/>
      <c r="BY27" s="8"/>
      <c r="BZ27" s="8"/>
      <c r="CA27" s="8"/>
      <c r="CB27" s="8"/>
      <c r="CC27" s="8"/>
    </row>
    <row r="28" spans="1:81"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107"/>
      <c r="AK28" s="107"/>
      <c r="BU28" s="8"/>
      <c r="BV28" s="8"/>
      <c r="BW28" s="8"/>
      <c r="BX28" s="8"/>
      <c r="BY28" s="8"/>
      <c r="BZ28" s="8"/>
      <c r="CA28" s="8"/>
      <c r="CB28" s="8"/>
      <c r="CC28" s="8"/>
    </row>
    <row r="29" spans="1:81" s="7" customFormat="1" ht="15" customHeight="1">
      <c r="A29" s="156" t="s">
        <v>32</v>
      </c>
      <c r="B29" s="99" t="s">
        <v>9</v>
      </c>
      <c r="C29" s="100"/>
      <c r="D29" s="22">
        <v>3</v>
      </c>
      <c r="E29" s="5" t="s">
        <v>18</v>
      </c>
      <c r="F29" s="5">
        <v>2</v>
      </c>
      <c r="G29" s="22" t="s">
        <v>18</v>
      </c>
      <c r="H29" s="5">
        <v>1</v>
      </c>
      <c r="I29" s="5">
        <v>4</v>
      </c>
      <c r="J29" s="22" t="s">
        <v>18</v>
      </c>
      <c r="K29" s="5">
        <v>2</v>
      </c>
      <c r="L29" s="22" t="s">
        <v>18</v>
      </c>
      <c r="M29" s="22" t="s">
        <v>18</v>
      </c>
      <c r="N29" s="5">
        <v>2</v>
      </c>
      <c r="O29" s="5">
        <v>2</v>
      </c>
      <c r="P29" s="5">
        <v>4</v>
      </c>
      <c r="Q29" s="22" t="s">
        <v>18</v>
      </c>
      <c r="R29" s="22" t="s">
        <v>18</v>
      </c>
      <c r="S29" s="5">
        <v>2</v>
      </c>
      <c r="T29" s="5">
        <v>3</v>
      </c>
      <c r="U29" s="5">
        <v>3</v>
      </c>
      <c r="V29" s="5">
        <v>1</v>
      </c>
      <c r="W29" s="5" t="s">
        <v>18</v>
      </c>
      <c r="X29" s="5">
        <v>2</v>
      </c>
      <c r="Y29" s="5">
        <v>1</v>
      </c>
      <c r="Z29" s="5">
        <v>1</v>
      </c>
      <c r="AA29" s="5" t="s">
        <v>18</v>
      </c>
      <c r="AB29" s="5">
        <v>1</v>
      </c>
      <c r="AC29" s="5">
        <v>3</v>
      </c>
      <c r="AD29" s="5">
        <v>4</v>
      </c>
      <c r="AE29" s="5">
        <v>1</v>
      </c>
      <c r="AF29" s="5">
        <v>2</v>
      </c>
      <c r="AG29" s="101">
        <v>4</v>
      </c>
      <c r="AH29" s="213">
        <f>SUM(D29:AG34)</f>
        <v>71</v>
      </c>
      <c r="AJ29" s="107"/>
      <c r="AK29" s="107"/>
      <c r="BU29" s="8"/>
      <c r="BV29" s="8"/>
      <c r="BW29" s="8"/>
      <c r="BX29" s="8"/>
      <c r="BY29" s="8"/>
      <c r="BZ29" s="8"/>
      <c r="CA29" s="8"/>
      <c r="CB29" s="8"/>
      <c r="CC29" s="8"/>
    </row>
    <row r="30" spans="1:81" s="7" customFormat="1" ht="15" customHeight="1">
      <c r="A30" s="157" t="s">
        <v>33</v>
      </c>
      <c r="B30" s="103" t="s">
        <v>15</v>
      </c>
      <c r="C30" s="75"/>
      <c r="D30" s="104" t="s">
        <v>18</v>
      </c>
      <c r="E30" s="104" t="s">
        <v>18</v>
      </c>
      <c r="F30" s="104" t="s">
        <v>18</v>
      </c>
      <c r="G30" s="104" t="s">
        <v>18</v>
      </c>
      <c r="H30" s="77"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77">
        <v>1</v>
      </c>
      <c r="W30" s="104" t="s">
        <v>18</v>
      </c>
      <c r="X30" s="104" t="s">
        <v>18</v>
      </c>
      <c r="Y30" s="104" t="s">
        <v>18</v>
      </c>
      <c r="Z30" s="104" t="s">
        <v>18</v>
      </c>
      <c r="AA30" s="104" t="s">
        <v>18</v>
      </c>
      <c r="AB30" s="104" t="s">
        <v>18</v>
      </c>
      <c r="AC30" s="104" t="s">
        <v>18</v>
      </c>
      <c r="AD30" s="77" t="s">
        <v>18</v>
      </c>
      <c r="AE30" s="77" t="s">
        <v>18</v>
      </c>
      <c r="AF30" s="77" t="s">
        <v>18</v>
      </c>
      <c r="AG30" s="77" t="s">
        <v>18</v>
      </c>
      <c r="AH30" s="213"/>
      <c r="AJ30" s="107"/>
      <c r="AK30" s="107"/>
      <c r="BU30" s="8"/>
      <c r="BV30" s="8"/>
      <c r="BW30" s="8"/>
      <c r="BX30" s="8"/>
      <c r="BY30" s="8"/>
      <c r="BZ30" s="8"/>
      <c r="CA30" s="8"/>
      <c r="CB30" s="8"/>
      <c r="CC30" s="8"/>
    </row>
    <row r="31" spans="1:81"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v>1</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213"/>
      <c r="AJ31" s="107"/>
      <c r="AK31" s="107"/>
      <c r="AL31" s="107"/>
      <c r="AM31" s="107"/>
      <c r="BU31" s="8"/>
      <c r="BV31" s="8"/>
      <c r="BW31" s="8"/>
      <c r="BX31" s="8"/>
      <c r="BY31" s="8"/>
      <c r="BZ31" s="8"/>
      <c r="CA31" s="8"/>
      <c r="CB31" s="8"/>
      <c r="CC31" s="8"/>
    </row>
    <row r="32" spans="1:81" s="7" customFormat="1" ht="15" customHeight="1">
      <c r="A32" s="157" t="s">
        <v>35</v>
      </c>
      <c r="B32" s="103" t="s">
        <v>17</v>
      </c>
      <c r="C32" s="75"/>
      <c r="D32" s="104" t="s">
        <v>18</v>
      </c>
      <c r="E32" s="77" t="s">
        <v>18</v>
      </c>
      <c r="F32" s="77" t="s">
        <v>18</v>
      </c>
      <c r="G32" s="77" t="s">
        <v>18</v>
      </c>
      <c r="H32" s="77">
        <v>3</v>
      </c>
      <c r="I32" s="77" t="s">
        <v>18</v>
      </c>
      <c r="J32" s="77" t="s">
        <v>18</v>
      </c>
      <c r="K32" s="77">
        <v>1</v>
      </c>
      <c r="L32" s="77" t="s">
        <v>18</v>
      </c>
      <c r="M32" s="77" t="s">
        <v>18</v>
      </c>
      <c r="N32" s="77" t="s">
        <v>18</v>
      </c>
      <c r="O32" s="77" t="s">
        <v>18</v>
      </c>
      <c r="P32" s="77" t="s">
        <v>18</v>
      </c>
      <c r="Q32" s="77" t="s">
        <v>18</v>
      </c>
      <c r="R32" s="77" t="s">
        <v>18</v>
      </c>
      <c r="S32" s="77">
        <v>1</v>
      </c>
      <c r="T32" s="77" t="s">
        <v>18</v>
      </c>
      <c r="U32" s="77" t="s">
        <v>18</v>
      </c>
      <c r="V32" s="77" t="s">
        <v>18</v>
      </c>
      <c r="W32" s="77" t="s">
        <v>18</v>
      </c>
      <c r="X32" s="77" t="s">
        <v>18</v>
      </c>
      <c r="Y32" s="77" t="s">
        <v>18</v>
      </c>
      <c r="Z32" s="77" t="s">
        <v>18</v>
      </c>
      <c r="AA32" s="77" t="s">
        <v>18</v>
      </c>
      <c r="AB32" s="77" t="s">
        <v>18</v>
      </c>
      <c r="AC32" s="77">
        <v>2</v>
      </c>
      <c r="AD32" s="77" t="s">
        <v>18</v>
      </c>
      <c r="AE32" s="77" t="s">
        <v>18</v>
      </c>
      <c r="AF32" s="77" t="s">
        <v>18</v>
      </c>
      <c r="AG32" s="77" t="s">
        <v>18</v>
      </c>
      <c r="AH32" s="213"/>
      <c r="AJ32" s="107"/>
      <c r="AK32" s="107"/>
      <c r="AL32" s="107"/>
      <c r="AM32" s="107"/>
      <c r="BU32" s="8"/>
      <c r="BV32" s="8"/>
      <c r="BW32" s="8"/>
      <c r="BX32" s="8"/>
      <c r="BY32" s="8"/>
      <c r="BZ32" s="8"/>
      <c r="CA32" s="8"/>
      <c r="CB32" s="8"/>
      <c r="CC32" s="8"/>
    </row>
    <row r="33" spans="1:81" s="7" customFormat="1" ht="15" customHeight="1">
      <c r="A33" s="157"/>
      <c r="B33" s="103" t="s">
        <v>19</v>
      </c>
      <c r="C33" s="75"/>
      <c r="D33" s="104" t="s">
        <v>18</v>
      </c>
      <c r="E33" s="77" t="s">
        <v>18</v>
      </c>
      <c r="F33" s="77" t="s">
        <v>18</v>
      </c>
      <c r="G33" s="77" t="s">
        <v>18</v>
      </c>
      <c r="H33" s="104">
        <v>1</v>
      </c>
      <c r="I33" s="77" t="s">
        <v>18</v>
      </c>
      <c r="J33" s="77" t="s">
        <v>18</v>
      </c>
      <c r="K33" s="77" t="s">
        <v>18</v>
      </c>
      <c r="L33" s="77" t="s">
        <v>18</v>
      </c>
      <c r="M33" s="77" t="s">
        <v>18</v>
      </c>
      <c r="N33" s="77">
        <v>3</v>
      </c>
      <c r="O33" s="77">
        <v>1</v>
      </c>
      <c r="P33" s="77" t="s">
        <v>18</v>
      </c>
      <c r="Q33" s="77" t="s">
        <v>18</v>
      </c>
      <c r="R33" s="77">
        <v>1</v>
      </c>
      <c r="S33" s="77">
        <v>1</v>
      </c>
      <c r="T33" s="77" t="s">
        <v>18</v>
      </c>
      <c r="U33" s="77">
        <v>1</v>
      </c>
      <c r="V33" s="77">
        <v>3</v>
      </c>
      <c r="W33" s="77" t="s">
        <v>18</v>
      </c>
      <c r="X33" s="77" t="s">
        <v>18</v>
      </c>
      <c r="Y33" s="77" t="s">
        <v>18</v>
      </c>
      <c r="Z33" s="77">
        <v>1</v>
      </c>
      <c r="AA33" s="77" t="s">
        <v>18</v>
      </c>
      <c r="AB33" s="77" t="s">
        <v>18</v>
      </c>
      <c r="AC33" s="77" t="s">
        <v>18</v>
      </c>
      <c r="AD33" s="77" t="s">
        <v>18</v>
      </c>
      <c r="AE33" s="77" t="s">
        <v>18</v>
      </c>
      <c r="AF33" s="77">
        <v>1</v>
      </c>
      <c r="AG33" s="77" t="s">
        <v>18</v>
      </c>
      <c r="AH33" s="213"/>
      <c r="AJ33" s="107"/>
      <c r="AK33" s="107"/>
      <c r="BU33" s="8"/>
      <c r="BV33" s="8"/>
      <c r="BW33" s="8"/>
      <c r="BX33" s="8"/>
      <c r="BY33" s="8"/>
      <c r="BZ33" s="8"/>
      <c r="CA33" s="8"/>
      <c r="CB33" s="8"/>
      <c r="CC33" s="8"/>
    </row>
    <row r="34" spans="1:81"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v>1</v>
      </c>
      <c r="V34" s="77" t="s">
        <v>18</v>
      </c>
      <c r="W34" s="77" t="s">
        <v>18</v>
      </c>
      <c r="X34" s="77" t="s">
        <v>18</v>
      </c>
      <c r="Y34" s="77" t="s">
        <v>18</v>
      </c>
      <c r="Z34" s="77" t="s">
        <v>18</v>
      </c>
      <c r="AA34" s="77" t="s">
        <v>18</v>
      </c>
      <c r="AB34" s="77" t="s">
        <v>18</v>
      </c>
      <c r="AC34" s="77" t="s">
        <v>18</v>
      </c>
      <c r="AD34" s="77" t="s">
        <v>18</v>
      </c>
      <c r="AE34" s="77" t="s">
        <v>18</v>
      </c>
      <c r="AF34" s="77" t="s">
        <v>18</v>
      </c>
      <c r="AG34" s="77" t="s">
        <v>18</v>
      </c>
      <c r="AH34" s="213"/>
      <c r="AK34" s="107"/>
      <c r="BU34" s="8"/>
      <c r="BV34" s="8"/>
      <c r="BW34" s="8"/>
      <c r="BX34" s="8"/>
      <c r="BY34" s="8"/>
      <c r="BZ34" s="8"/>
      <c r="CA34" s="8"/>
      <c r="CB34" s="8"/>
      <c r="CC34" s="8"/>
    </row>
    <row r="35" spans="1:81" s="7" customFormat="1" ht="15" customHeight="1">
      <c r="A35" s="156" t="s">
        <v>32</v>
      </c>
      <c r="B35" s="99" t="s">
        <v>9</v>
      </c>
      <c r="C35" s="100"/>
      <c r="D35" s="22" t="s">
        <v>18</v>
      </c>
      <c r="E35" s="5" t="s">
        <v>18</v>
      </c>
      <c r="F35" s="22">
        <v>2</v>
      </c>
      <c r="G35" s="5">
        <v>1</v>
      </c>
      <c r="H35" s="5">
        <v>1</v>
      </c>
      <c r="I35" s="22">
        <v>1</v>
      </c>
      <c r="J35" s="5" t="s">
        <v>18</v>
      </c>
      <c r="K35" s="5">
        <v>1</v>
      </c>
      <c r="L35" s="22" t="s">
        <v>18</v>
      </c>
      <c r="M35" s="5" t="s">
        <v>18</v>
      </c>
      <c r="N35" s="22">
        <v>1</v>
      </c>
      <c r="O35" s="5" t="s">
        <v>18</v>
      </c>
      <c r="P35" s="22">
        <v>2</v>
      </c>
      <c r="Q35" s="5">
        <v>1</v>
      </c>
      <c r="R35" s="22" t="s">
        <v>18</v>
      </c>
      <c r="S35" s="5" t="s">
        <v>18</v>
      </c>
      <c r="T35" s="22">
        <v>1</v>
      </c>
      <c r="U35" s="5">
        <v>2</v>
      </c>
      <c r="V35" s="5" t="s">
        <v>18</v>
      </c>
      <c r="W35" s="22">
        <v>1</v>
      </c>
      <c r="X35" s="5" t="s">
        <v>18</v>
      </c>
      <c r="Y35" s="22">
        <v>1</v>
      </c>
      <c r="Z35" s="5" t="s">
        <v>18</v>
      </c>
      <c r="AA35" s="22">
        <v>1</v>
      </c>
      <c r="AB35" s="22">
        <v>1</v>
      </c>
      <c r="AC35" s="22" t="s">
        <v>18</v>
      </c>
      <c r="AD35" s="5">
        <v>1</v>
      </c>
      <c r="AE35" s="22">
        <v>1</v>
      </c>
      <c r="AF35" s="5" t="s">
        <v>18</v>
      </c>
      <c r="AG35" s="5" t="s">
        <v>18</v>
      </c>
      <c r="AH35" s="213">
        <f>SUM(D35:AG40)</f>
        <v>51</v>
      </c>
      <c r="BS35" s="8"/>
      <c r="BT35" s="8"/>
      <c r="BU35" s="8"/>
      <c r="BV35" s="8"/>
      <c r="BW35" s="8"/>
      <c r="BX35" s="8"/>
      <c r="BY35" s="8"/>
      <c r="BZ35" s="8"/>
      <c r="CA35" s="8"/>
      <c r="CB35" s="8"/>
      <c r="CC35" s="8"/>
    </row>
    <row r="36" spans="1:81" s="7" customFormat="1" ht="15" customHeight="1">
      <c r="A36" s="157" t="s">
        <v>33</v>
      </c>
      <c r="B36" s="103" t="s">
        <v>15</v>
      </c>
      <c r="C36" s="75"/>
      <c r="D36" s="104" t="s">
        <v>18</v>
      </c>
      <c r="E36" s="104" t="s">
        <v>18</v>
      </c>
      <c r="F36" s="104" t="s">
        <v>18</v>
      </c>
      <c r="G36" s="104" t="s">
        <v>18</v>
      </c>
      <c r="H36" s="104" t="s">
        <v>18</v>
      </c>
      <c r="I36" s="104" t="s">
        <v>18</v>
      </c>
      <c r="J36" s="104" t="s">
        <v>18</v>
      </c>
      <c r="K36" s="104" t="s">
        <v>18</v>
      </c>
      <c r="L36" s="77">
        <v>2</v>
      </c>
      <c r="M36" s="104" t="s">
        <v>18</v>
      </c>
      <c r="N36" s="104" t="s">
        <v>18</v>
      </c>
      <c r="O36" s="104" t="s">
        <v>18</v>
      </c>
      <c r="P36" s="104" t="s">
        <v>18</v>
      </c>
      <c r="Q36" s="104" t="s">
        <v>18</v>
      </c>
      <c r="R36" s="104" t="s">
        <v>18</v>
      </c>
      <c r="S36" s="104" t="s">
        <v>18</v>
      </c>
      <c r="T36" s="104" t="s">
        <v>18</v>
      </c>
      <c r="U36" s="104" t="s">
        <v>18</v>
      </c>
      <c r="V36" s="104" t="s">
        <v>18</v>
      </c>
      <c r="W36" s="104" t="s">
        <v>18</v>
      </c>
      <c r="X36" s="77">
        <v>2</v>
      </c>
      <c r="Y36" s="104" t="s">
        <v>18</v>
      </c>
      <c r="Z36" s="77" t="s">
        <v>18</v>
      </c>
      <c r="AA36" s="104" t="s">
        <v>18</v>
      </c>
      <c r="AB36" s="77" t="s">
        <v>18</v>
      </c>
      <c r="AC36" s="77" t="s">
        <v>18</v>
      </c>
      <c r="AD36" s="77" t="s">
        <v>18</v>
      </c>
      <c r="AE36" s="77" t="s">
        <v>18</v>
      </c>
      <c r="AF36" s="77" t="s">
        <v>18</v>
      </c>
      <c r="AG36" s="77" t="s">
        <v>18</v>
      </c>
      <c r="AH36" s="213"/>
      <c r="BS36" s="8"/>
      <c r="BT36" s="8"/>
      <c r="BU36" s="8"/>
      <c r="BV36" s="8"/>
      <c r="BW36" s="8"/>
      <c r="BX36" s="8"/>
      <c r="BY36" s="8"/>
      <c r="BZ36" s="8"/>
      <c r="CA36" s="8"/>
      <c r="CB36" s="8"/>
      <c r="CC36" s="8"/>
    </row>
    <row r="37" spans="1:81"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104" t="s">
        <v>18</v>
      </c>
      <c r="S37" s="104" t="s">
        <v>18</v>
      </c>
      <c r="T37" s="104" t="s">
        <v>18</v>
      </c>
      <c r="U37" s="104" t="s">
        <v>18</v>
      </c>
      <c r="V37" s="104" t="s">
        <v>18</v>
      </c>
      <c r="W37" s="104" t="s">
        <v>18</v>
      </c>
      <c r="X37" s="104" t="s">
        <v>18</v>
      </c>
      <c r="Y37" s="104" t="s">
        <v>18</v>
      </c>
      <c r="Z37" s="77" t="s">
        <v>18</v>
      </c>
      <c r="AA37" s="104" t="s">
        <v>18</v>
      </c>
      <c r="AB37" s="77" t="s">
        <v>18</v>
      </c>
      <c r="AC37" s="77" t="s">
        <v>18</v>
      </c>
      <c r="AD37" s="77" t="s">
        <v>18</v>
      </c>
      <c r="AE37" s="77" t="s">
        <v>18</v>
      </c>
      <c r="AF37" s="77" t="s">
        <v>18</v>
      </c>
      <c r="AG37" s="77" t="s">
        <v>18</v>
      </c>
      <c r="AH37" s="213"/>
      <c r="BS37" s="8"/>
      <c r="BT37" s="8"/>
      <c r="BU37" s="8"/>
      <c r="BV37" s="8"/>
      <c r="BW37" s="8"/>
      <c r="BX37" s="8"/>
      <c r="BY37" s="8"/>
      <c r="BZ37" s="8"/>
      <c r="CA37" s="8"/>
      <c r="CB37" s="8"/>
      <c r="CC37" s="8"/>
    </row>
    <row r="38" spans="1:81" s="7" customFormat="1" ht="15" customHeight="1">
      <c r="A38" s="157" t="s">
        <v>37</v>
      </c>
      <c r="B38" s="103" t="s">
        <v>17</v>
      </c>
      <c r="C38" s="75"/>
      <c r="D38" s="104">
        <v>1</v>
      </c>
      <c r="E38" s="77" t="s">
        <v>18</v>
      </c>
      <c r="F38" s="77" t="s">
        <v>18</v>
      </c>
      <c r="G38" s="77" t="s">
        <v>18</v>
      </c>
      <c r="H38" s="77" t="s">
        <v>18</v>
      </c>
      <c r="I38" s="77">
        <v>1</v>
      </c>
      <c r="J38" s="77" t="s">
        <v>18</v>
      </c>
      <c r="K38" s="77" t="s">
        <v>18</v>
      </c>
      <c r="L38" s="77" t="s">
        <v>18</v>
      </c>
      <c r="M38" s="77">
        <v>3</v>
      </c>
      <c r="N38" s="77">
        <v>1</v>
      </c>
      <c r="O38" s="77" t="s">
        <v>18</v>
      </c>
      <c r="P38" s="77" t="s">
        <v>18</v>
      </c>
      <c r="Q38" s="77" t="s">
        <v>18</v>
      </c>
      <c r="R38" s="77">
        <v>1</v>
      </c>
      <c r="S38" s="104" t="s">
        <v>18</v>
      </c>
      <c r="T38" s="104" t="s">
        <v>18</v>
      </c>
      <c r="U38" s="104" t="s">
        <v>18</v>
      </c>
      <c r="V38" s="104" t="s">
        <v>18</v>
      </c>
      <c r="W38" s="104" t="s">
        <v>18</v>
      </c>
      <c r="X38" s="77">
        <v>1</v>
      </c>
      <c r="Y38" s="77" t="s">
        <v>18</v>
      </c>
      <c r="Z38" s="77">
        <v>1</v>
      </c>
      <c r="AA38" s="77">
        <v>1</v>
      </c>
      <c r="AB38" s="77">
        <v>1</v>
      </c>
      <c r="AC38" s="77">
        <v>4</v>
      </c>
      <c r="AD38" s="77" t="s">
        <v>18</v>
      </c>
      <c r="AE38" s="77" t="s">
        <v>18</v>
      </c>
      <c r="AF38" s="77" t="s">
        <v>18</v>
      </c>
      <c r="AG38" s="77" t="s">
        <v>18</v>
      </c>
      <c r="AH38" s="213"/>
      <c r="BS38" s="8"/>
      <c r="BT38" s="8"/>
      <c r="BU38" s="8"/>
      <c r="BV38" s="8"/>
      <c r="BW38" s="8"/>
      <c r="BX38" s="8"/>
      <c r="BY38" s="8"/>
      <c r="BZ38" s="8"/>
      <c r="CA38" s="8"/>
      <c r="CB38" s="8"/>
      <c r="CC38" s="8"/>
    </row>
    <row r="39" spans="1:81" s="7" customFormat="1" ht="15" customHeight="1">
      <c r="A39" s="157"/>
      <c r="B39" s="103" t="s">
        <v>19</v>
      </c>
      <c r="C39" s="75"/>
      <c r="D39" s="104" t="s">
        <v>18</v>
      </c>
      <c r="E39" s="77" t="s">
        <v>18</v>
      </c>
      <c r="F39" s="77" t="s">
        <v>18</v>
      </c>
      <c r="G39" s="77" t="s">
        <v>18</v>
      </c>
      <c r="H39" s="77">
        <v>3</v>
      </c>
      <c r="I39" s="77" t="s">
        <v>18</v>
      </c>
      <c r="J39" s="77">
        <v>1</v>
      </c>
      <c r="K39" s="77" t="s">
        <v>18</v>
      </c>
      <c r="L39" s="77">
        <v>1</v>
      </c>
      <c r="M39" s="77" t="s">
        <v>18</v>
      </c>
      <c r="N39" s="77" t="s">
        <v>18</v>
      </c>
      <c r="O39" s="77">
        <v>1</v>
      </c>
      <c r="P39" s="77" t="s">
        <v>18</v>
      </c>
      <c r="Q39" s="77" t="s">
        <v>18</v>
      </c>
      <c r="R39" s="104" t="s">
        <v>18</v>
      </c>
      <c r="S39" s="104" t="s">
        <v>18</v>
      </c>
      <c r="T39" s="104" t="s">
        <v>18</v>
      </c>
      <c r="U39" s="104" t="s">
        <v>18</v>
      </c>
      <c r="V39" s="77">
        <v>1</v>
      </c>
      <c r="W39" s="77" t="s">
        <v>18</v>
      </c>
      <c r="X39" s="104" t="s">
        <v>18</v>
      </c>
      <c r="Y39" s="104" t="s">
        <v>18</v>
      </c>
      <c r="Z39" s="77" t="s">
        <v>18</v>
      </c>
      <c r="AA39" s="77">
        <v>1</v>
      </c>
      <c r="AB39" s="77" t="s">
        <v>18</v>
      </c>
      <c r="AC39" s="77">
        <v>2</v>
      </c>
      <c r="AD39" s="77" t="s">
        <v>18</v>
      </c>
      <c r="AE39" s="77">
        <v>1</v>
      </c>
      <c r="AF39" s="77" t="s">
        <v>18</v>
      </c>
      <c r="AG39" s="77" t="s">
        <v>18</v>
      </c>
      <c r="AH39" s="213"/>
      <c r="BS39" s="8"/>
      <c r="BT39" s="8"/>
      <c r="BU39" s="8"/>
      <c r="BV39" s="8"/>
      <c r="BW39" s="8"/>
      <c r="BX39" s="8"/>
      <c r="BY39" s="8"/>
      <c r="BZ39" s="8"/>
      <c r="CA39" s="8"/>
      <c r="CB39" s="8"/>
      <c r="CC39" s="8"/>
    </row>
    <row r="40" spans="1:81" s="7" customFormat="1" ht="15" customHeight="1">
      <c r="A40" s="163"/>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v>1</v>
      </c>
      <c r="U40" s="77" t="s">
        <v>18</v>
      </c>
      <c r="V40" s="77" t="s">
        <v>18</v>
      </c>
      <c r="W40" s="77" t="s">
        <v>18</v>
      </c>
      <c r="X40" s="77" t="s">
        <v>18</v>
      </c>
      <c r="Y40" s="77" t="s">
        <v>18</v>
      </c>
      <c r="Z40" s="77" t="s">
        <v>18</v>
      </c>
      <c r="AA40" s="77" t="s">
        <v>18</v>
      </c>
      <c r="AB40" s="77" t="s">
        <v>18</v>
      </c>
      <c r="AC40" s="77">
        <v>1</v>
      </c>
      <c r="AD40" s="77" t="s">
        <v>18</v>
      </c>
      <c r="AE40" s="77" t="s">
        <v>18</v>
      </c>
      <c r="AF40" s="77" t="s">
        <v>18</v>
      </c>
      <c r="AG40" s="77" t="s">
        <v>18</v>
      </c>
      <c r="AH40" s="213"/>
      <c r="BS40" s="8"/>
      <c r="BT40" s="8"/>
      <c r="BU40" s="8"/>
      <c r="BV40" s="8"/>
      <c r="BW40" s="8"/>
      <c r="BX40" s="8"/>
      <c r="BY40" s="8"/>
      <c r="BZ40" s="8"/>
      <c r="CA40" s="8"/>
      <c r="CB40" s="8"/>
      <c r="CC40" s="8"/>
    </row>
    <row r="41" spans="1:81" s="7" customFormat="1" ht="15" customHeight="1">
      <c r="A41" s="156" t="s">
        <v>32</v>
      </c>
      <c r="B41" s="99" t="s">
        <v>9</v>
      </c>
      <c r="C41" s="100"/>
      <c r="D41" s="22">
        <v>8</v>
      </c>
      <c r="E41" s="5">
        <v>6</v>
      </c>
      <c r="F41" s="5">
        <v>8</v>
      </c>
      <c r="G41" s="5">
        <v>9</v>
      </c>
      <c r="H41" s="5">
        <v>8</v>
      </c>
      <c r="I41" s="5">
        <v>3</v>
      </c>
      <c r="J41" s="5">
        <v>10</v>
      </c>
      <c r="K41" s="5">
        <v>9</v>
      </c>
      <c r="L41" s="5">
        <v>6</v>
      </c>
      <c r="M41" s="5">
        <v>12</v>
      </c>
      <c r="N41" s="5">
        <v>5</v>
      </c>
      <c r="O41" s="5">
        <v>12</v>
      </c>
      <c r="P41" s="5">
        <v>12</v>
      </c>
      <c r="Q41" s="5">
        <v>11</v>
      </c>
      <c r="R41" s="5">
        <v>8</v>
      </c>
      <c r="S41" s="5">
        <v>9</v>
      </c>
      <c r="T41" s="5">
        <v>9</v>
      </c>
      <c r="U41" s="5">
        <v>10</v>
      </c>
      <c r="V41" s="5">
        <v>11</v>
      </c>
      <c r="W41" s="5">
        <v>9</v>
      </c>
      <c r="X41" s="5">
        <v>7</v>
      </c>
      <c r="Y41" s="5">
        <v>9</v>
      </c>
      <c r="Z41" s="5">
        <v>9</v>
      </c>
      <c r="AA41" s="5">
        <v>15</v>
      </c>
      <c r="AB41" s="5">
        <v>11</v>
      </c>
      <c r="AC41" s="5">
        <v>15</v>
      </c>
      <c r="AD41" s="5">
        <v>3</v>
      </c>
      <c r="AE41" s="5">
        <v>4</v>
      </c>
      <c r="AF41" s="5">
        <v>5</v>
      </c>
      <c r="AG41" s="101">
        <v>10</v>
      </c>
      <c r="AH41" s="214">
        <f>SUM(D41:AG46)</f>
        <v>435</v>
      </c>
      <c r="BS41" s="8"/>
      <c r="BT41" s="8"/>
      <c r="BU41" s="8"/>
      <c r="BV41" s="8"/>
      <c r="BW41" s="8"/>
      <c r="BX41" s="8"/>
      <c r="BY41" s="8"/>
      <c r="BZ41" s="8"/>
      <c r="CA41" s="8"/>
      <c r="CB41" s="8"/>
      <c r="CC41" s="8"/>
    </row>
    <row r="42" spans="1:81" s="7" customFormat="1" ht="15" customHeight="1">
      <c r="A42" s="157" t="s">
        <v>38</v>
      </c>
      <c r="B42" s="103" t="s">
        <v>15</v>
      </c>
      <c r="C42" s="75"/>
      <c r="D42" s="104" t="s">
        <v>18</v>
      </c>
      <c r="E42" s="77" t="s">
        <v>18</v>
      </c>
      <c r="F42" s="104" t="s">
        <v>18</v>
      </c>
      <c r="G42" s="104" t="s">
        <v>18</v>
      </c>
      <c r="H42" s="104" t="s">
        <v>18</v>
      </c>
      <c r="I42" s="77" t="s">
        <v>18</v>
      </c>
      <c r="J42" s="104" t="s">
        <v>18</v>
      </c>
      <c r="K42" s="77">
        <v>1</v>
      </c>
      <c r="L42" s="77">
        <v>1</v>
      </c>
      <c r="M42" s="77" t="s">
        <v>18</v>
      </c>
      <c r="N42" s="77">
        <v>1</v>
      </c>
      <c r="O42" s="77" t="s">
        <v>18</v>
      </c>
      <c r="P42" s="77" t="s">
        <v>18</v>
      </c>
      <c r="Q42" s="104" t="s">
        <v>18</v>
      </c>
      <c r="R42" s="104" t="s">
        <v>18</v>
      </c>
      <c r="S42" s="104" t="s">
        <v>18</v>
      </c>
      <c r="T42" s="104" t="s">
        <v>18</v>
      </c>
      <c r="U42" s="104" t="s">
        <v>18</v>
      </c>
      <c r="V42" s="104" t="s">
        <v>18</v>
      </c>
      <c r="W42" s="104" t="s">
        <v>18</v>
      </c>
      <c r="X42" s="104" t="s">
        <v>18</v>
      </c>
      <c r="Y42" s="104" t="s">
        <v>18</v>
      </c>
      <c r="Z42" s="77">
        <v>1</v>
      </c>
      <c r="AA42" s="77">
        <v>1</v>
      </c>
      <c r="AB42" s="104" t="s">
        <v>18</v>
      </c>
      <c r="AC42" s="104" t="s">
        <v>18</v>
      </c>
      <c r="AD42" s="77" t="s">
        <v>18</v>
      </c>
      <c r="AE42" s="77" t="s">
        <v>18</v>
      </c>
      <c r="AF42" s="77">
        <v>2</v>
      </c>
      <c r="AG42" s="77" t="s">
        <v>18</v>
      </c>
      <c r="AH42" s="214"/>
      <c r="BS42" s="8"/>
      <c r="BT42" s="8"/>
      <c r="BU42" s="8"/>
      <c r="BV42" s="8"/>
      <c r="BW42" s="8"/>
      <c r="BX42" s="8"/>
      <c r="BY42" s="8"/>
      <c r="BZ42" s="8"/>
      <c r="CA42" s="8"/>
      <c r="CB42" s="8"/>
      <c r="CC42" s="8"/>
    </row>
    <row r="43" spans="1:81" s="7" customFormat="1" ht="15" customHeight="1">
      <c r="A43" s="157" t="s">
        <v>39</v>
      </c>
      <c r="B43" s="103" t="s">
        <v>14</v>
      </c>
      <c r="C43" s="75"/>
      <c r="D43" s="104" t="s">
        <v>18</v>
      </c>
      <c r="E43" s="77" t="s">
        <v>18</v>
      </c>
      <c r="F43" s="77" t="s">
        <v>18</v>
      </c>
      <c r="G43" s="77">
        <v>1</v>
      </c>
      <c r="H43" s="77" t="s">
        <v>18</v>
      </c>
      <c r="I43" s="77">
        <v>1</v>
      </c>
      <c r="J43" s="77" t="s">
        <v>18</v>
      </c>
      <c r="K43" s="77">
        <v>2</v>
      </c>
      <c r="L43" s="77" t="s">
        <v>18</v>
      </c>
      <c r="M43" s="77">
        <v>1</v>
      </c>
      <c r="N43" s="77" t="s">
        <v>18</v>
      </c>
      <c r="O43" s="77">
        <v>1</v>
      </c>
      <c r="P43" s="77" t="s">
        <v>18</v>
      </c>
      <c r="Q43" s="77" t="s">
        <v>18</v>
      </c>
      <c r="R43" s="77">
        <v>5</v>
      </c>
      <c r="S43" s="77">
        <v>1</v>
      </c>
      <c r="T43" s="104" t="s">
        <v>18</v>
      </c>
      <c r="U43" s="77">
        <v>1</v>
      </c>
      <c r="V43" s="77">
        <v>3</v>
      </c>
      <c r="W43" s="77">
        <v>1</v>
      </c>
      <c r="X43" s="104" t="s">
        <v>18</v>
      </c>
      <c r="Y43" s="77">
        <v>1</v>
      </c>
      <c r="Z43" s="77" t="s">
        <v>18</v>
      </c>
      <c r="AA43" s="77">
        <v>1</v>
      </c>
      <c r="AB43" s="104" t="s">
        <v>18</v>
      </c>
      <c r="AC43" s="77">
        <v>1</v>
      </c>
      <c r="AD43" s="77">
        <v>1</v>
      </c>
      <c r="AE43" s="77" t="s">
        <v>18</v>
      </c>
      <c r="AF43" s="77" t="s">
        <v>18</v>
      </c>
      <c r="AG43" s="120">
        <v>1</v>
      </c>
      <c r="AH43" s="214"/>
      <c r="BS43" s="8"/>
      <c r="BT43" s="8"/>
      <c r="BU43" s="8"/>
      <c r="BV43" s="8"/>
      <c r="BW43" s="8"/>
      <c r="BX43" s="8"/>
      <c r="BY43" s="8"/>
      <c r="BZ43" s="8"/>
      <c r="CA43" s="8"/>
      <c r="CB43" s="8"/>
      <c r="CC43" s="8"/>
    </row>
    <row r="44" spans="1:81" s="7" customFormat="1" ht="15" customHeight="1">
      <c r="A44" s="157" t="s">
        <v>40</v>
      </c>
      <c r="B44" s="103" t="s">
        <v>17</v>
      </c>
      <c r="C44" s="75"/>
      <c r="D44" s="104">
        <v>1</v>
      </c>
      <c r="E44" s="77">
        <v>1</v>
      </c>
      <c r="F44" s="77">
        <v>2</v>
      </c>
      <c r="G44" s="77" t="s">
        <v>18</v>
      </c>
      <c r="H44" s="77" t="s">
        <v>18</v>
      </c>
      <c r="I44" s="77">
        <v>3</v>
      </c>
      <c r="J44" s="77" t="s">
        <v>18</v>
      </c>
      <c r="K44" s="77" t="s">
        <v>18</v>
      </c>
      <c r="L44" s="77">
        <v>2</v>
      </c>
      <c r="M44" s="77" t="s">
        <v>18</v>
      </c>
      <c r="N44" s="77">
        <v>2</v>
      </c>
      <c r="O44" s="77" t="s">
        <v>18</v>
      </c>
      <c r="P44" s="77">
        <v>1</v>
      </c>
      <c r="Q44" s="77" t="s">
        <v>18</v>
      </c>
      <c r="R44" s="77">
        <v>1</v>
      </c>
      <c r="S44" s="77">
        <v>1</v>
      </c>
      <c r="T44" s="77">
        <v>2</v>
      </c>
      <c r="U44" s="77">
        <v>4</v>
      </c>
      <c r="V44" s="77">
        <v>1</v>
      </c>
      <c r="W44" s="104" t="s">
        <v>18</v>
      </c>
      <c r="X44" s="104" t="s">
        <v>18</v>
      </c>
      <c r="Y44" s="77">
        <v>3</v>
      </c>
      <c r="Z44" s="104" t="s">
        <v>18</v>
      </c>
      <c r="AA44" s="104" t="s">
        <v>18</v>
      </c>
      <c r="AB44" s="104" t="s">
        <v>18</v>
      </c>
      <c r="AC44" s="104" t="s">
        <v>18</v>
      </c>
      <c r="AD44" s="104">
        <v>1</v>
      </c>
      <c r="AE44" s="77">
        <v>4</v>
      </c>
      <c r="AF44" s="77">
        <v>4</v>
      </c>
      <c r="AG44" s="77" t="s">
        <v>18</v>
      </c>
      <c r="AH44" s="214"/>
      <c r="BS44" s="8"/>
      <c r="BT44" s="8"/>
      <c r="BU44" s="8"/>
      <c r="BV44" s="8"/>
      <c r="BW44" s="8"/>
      <c r="BX44" s="8"/>
      <c r="BY44" s="8"/>
      <c r="BZ44" s="8"/>
      <c r="CA44" s="8"/>
      <c r="CB44" s="8"/>
      <c r="CC44" s="8"/>
    </row>
    <row r="45" spans="1:81" s="7" customFormat="1" ht="15" customHeight="1">
      <c r="A45" s="157"/>
      <c r="B45" s="103" t="s">
        <v>19</v>
      </c>
      <c r="C45" s="75"/>
      <c r="D45" s="104">
        <v>5</v>
      </c>
      <c r="E45" s="77">
        <v>3</v>
      </c>
      <c r="F45" s="77">
        <v>8</v>
      </c>
      <c r="G45" s="77">
        <v>3</v>
      </c>
      <c r="H45" s="77">
        <v>1</v>
      </c>
      <c r="I45" s="104">
        <v>5</v>
      </c>
      <c r="J45" s="104">
        <v>6</v>
      </c>
      <c r="K45" s="77">
        <v>2</v>
      </c>
      <c r="L45" s="77">
        <v>1</v>
      </c>
      <c r="M45" s="77">
        <v>5</v>
      </c>
      <c r="N45" s="77">
        <v>2</v>
      </c>
      <c r="O45" s="77">
        <v>4</v>
      </c>
      <c r="P45" s="77">
        <v>4</v>
      </c>
      <c r="Q45" s="77">
        <v>2</v>
      </c>
      <c r="R45" s="77">
        <v>3</v>
      </c>
      <c r="S45" s="77">
        <v>1</v>
      </c>
      <c r="T45" s="77">
        <v>10</v>
      </c>
      <c r="U45" s="104">
        <v>4</v>
      </c>
      <c r="V45" s="104">
        <v>3</v>
      </c>
      <c r="W45" s="77">
        <v>2</v>
      </c>
      <c r="X45" s="77">
        <v>1</v>
      </c>
      <c r="Y45" s="77">
        <v>3</v>
      </c>
      <c r="Z45" s="77">
        <v>8</v>
      </c>
      <c r="AA45" s="77">
        <v>4</v>
      </c>
      <c r="AB45" s="104">
        <v>1</v>
      </c>
      <c r="AC45" s="104">
        <v>2</v>
      </c>
      <c r="AD45" s="104">
        <v>3</v>
      </c>
      <c r="AE45" s="77">
        <v>2</v>
      </c>
      <c r="AF45" s="77">
        <v>1</v>
      </c>
      <c r="AG45" s="105">
        <v>7</v>
      </c>
      <c r="AH45" s="214"/>
      <c r="BS45" s="8"/>
      <c r="BT45" s="8"/>
      <c r="BU45" s="8"/>
      <c r="BV45" s="8"/>
      <c r="BW45" s="8"/>
      <c r="BX45" s="8"/>
      <c r="BY45" s="8"/>
      <c r="BZ45" s="8"/>
      <c r="CA45" s="8"/>
      <c r="CB45" s="8"/>
      <c r="CC45" s="8"/>
    </row>
    <row r="46" spans="1:81" s="7" customFormat="1" ht="15" customHeight="1">
      <c r="A46" s="157"/>
      <c r="B46" s="117" t="s">
        <v>22</v>
      </c>
      <c r="C46" s="81"/>
      <c r="D46" s="118" t="s">
        <v>18</v>
      </c>
      <c r="E46" s="77" t="s">
        <v>18</v>
      </c>
      <c r="F46" s="77" t="s">
        <v>18</v>
      </c>
      <c r="G46" s="77">
        <v>1</v>
      </c>
      <c r="H46" s="77" t="s">
        <v>18</v>
      </c>
      <c r="I46" s="77" t="s">
        <v>18</v>
      </c>
      <c r="J46" s="77" t="s">
        <v>18</v>
      </c>
      <c r="K46" s="77" t="s">
        <v>18</v>
      </c>
      <c r="L46" s="77" t="s">
        <v>18</v>
      </c>
      <c r="M46" s="77" t="s">
        <v>18</v>
      </c>
      <c r="N46" s="77" t="s">
        <v>18</v>
      </c>
      <c r="O46" s="77" t="s">
        <v>18</v>
      </c>
      <c r="P46" s="77" t="s">
        <v>18</v>
      </c>
      <c r="Q46" s="77" t="s">
        <v>18</v>
      </c>
      <c r="R46" s="77" t="s">
        <v>18</v>
      </c>
      <c r="S46" s="77" t="s">
        <v>18</v>
      </c>
      <c r="T46" s="77" t="s">
        <v>18</v>
      </c>
      <c r="U46" s="77" t="s">
        <v>18</v>
      </c>
      <c r="V46" s="77" t="s">
        <v>18</v>
      </c>
      <c r="W46" s="77" t="s">
        <v>18</v>
      </c>
      <c r="X46" s="77" t="s">
        <v>18</v>
      </c>
      <c r="Y46" s="77" t="s">
        <v>18</v>
      </c>
      <c r="Z46" s="104" t="s">
        <v>18</v>
      </c>
      <c r="AA46" s="77">
        <v>1</v>
      </c>
      <c r="AB46" s="77">
        <v>2</v>
      </c>
      <c r="AC46" s="77" t="s">
        <v>18</v>
      </c>
      <c r="AD46" s="77" t="s">
        <v>18</v>
      </c>
      <c r="AE46" s="104" t="s">
        <v>18</v>
      </c>
      <c r="AF46" s="77" t="s">
        <v>18</v>
      </c>
      <c r="AG46" s="77" t="s">
        <v>18</v>
      </c>
      <c r="AH46" s="214"/>
      <c r="BS46" s="8"/>
      <c r="BT46" s="8"/>
      <c r="BU46" s="8"/>
      <c r="BV46" s="8"/>
      <c r="BW46" s="8"/>
      <c r="BX46" s="8"/>
      <c r="BY46" s="8"/>
      <c r="BZ46" s="8"/>
      <c r="CA46" s="8"/>
      <c r="CB46" s="8"/>
      <c r="CC46" s="8"/>
    </row>
    <row r="47" spans="1:81" s="7" customFormat="1" ht="15" customHeight="1">
      <c r="A47" s="175" t="s">
        <v>32</v>
      </c>
      <c r="B47" s="176" t="s">
        <v>41</v>
      </c>
      <c r="C47" s="100" t="s">
        <v>14</v>
      </c>
      <c r="D47" s="160">
        <v>1</v>
      </c>
      <c r="E47" s="5" t="s">
        <v>18</v>
      </c>
      <c r="F47" s="5">
        <v>4</v>
      </c>
      <c r="G47" s="5" t="s">
        <v>18</v>
      </c>
      <c r="H47" s="5" t="s">
        <v>18</v>
      </c>
      <c r="I47" s="5">
        <v>1</v>
      </c>
      <c r="J47" s="5" t="s">
        <v>18</v>
      </c>
      <c r="K47" s="5" t="s">
        <v>18</v>
      </c>
      <c r="L47" s="5" t="s">
        <v>18</v>
      </c>
      <c r="M47" s="5" t="s">
        <v>18</v>
      </c>
      <c r="N47" s="5" t="s">
        <v>18</v>
      </c>
      <c r="O47" s="5">
        <v>1</v>
      </c>
      <c r="P47" s="5" t="s">
        <v>18</v>
      </c>
      <c r="Q47" s="5" t="s">
        <v>18</v>
      </c>
      <c r="R47" s="5" t="s">
        <v>18</v>
      </c>
      <c r="S47" s="5" t="s">
        <v>18</v>
      </c>
      <c r="T47" s="5">
        <v>2</v>
      </c>
      <c r="U47" s="5" t="s">
        <v>18</v>
      </c>
      <c r="V47" s="5" t="s">
        <v>18</v>
      </c>
      <c r="W47" s="5">
        <v>1</v>
      </c>
      <c r="X47" s="5" t="s">
        <v>18</v>
      </c>
      <c r="Y47" s="5" t="s">
        <v>18</v>
      </c>
      <c r="Z47" s="5">
        <v>1</v>
      </c>
      <c r="AA47" s="5">
        <v>1</v>
      </c>
      <c r="AB47" s="5" t="s">
        <v>18</v>
      </c>
      <c r="AC47" s="5" t="s">
        <v>18</v>
      </c>
      <c r="AD47" s="5">
        <v>2</v>
      </c>
      <c r="AE47" s="5" t="s">
        <v>18</v>
      </c>
      <c r="AF47" s="5">
        <v>1</v>
      </c>
      <c r="AG47" s="5" t="s">
        <v>18</v>
      </c>
      <c r="AH47" s="216">
        <f>SUM(D47:AG50)</f>
        <v>53</v>
      </c>
      <c r="BS47" s="8"/>
      <c r="BT47" s="8"/>
      <c r="BU47" s="8"/>
      <c r="BV47" s="8"/>
      <c r="BW47" s="8"/>
      <c r="BX47" s="8"/>
      <c r="BY47" s="8"/>
      <c r="BZ47" s="8"/>
      <c r="CA47" s="8"/>
      <c r="CB47" s="8"/>
      <c r="CC47" s="8"/>
    </row>
    <row r="48" spans="1:81" s="7" customFormat="1" ht="15" customHeight="1">
      <c r="A48" s="177" t="s">
        <v>43</v>
      </c>
      <c r="B48" s="178"/>
      <c r="C48" s="124" t="s">
        <v>19</v>
      </c>
      <c r="D48" s="179" t="s">
        <v>18</v>
      </c>
      <c r="E48" s="77">
        <v>1</v>
      </c>
      <c r="F48" s="77">
        <v>1</v>
      </c>
      <c r="G48" s="104" t="s">
        <v>18</v>
      </c>
      <c r="H48" s="104" t="s">
        <v>18</v>
      </c>
      <c r="I48" s="77" t="s">
        <v>18</v>
      </c>
      <c r="J48" s="126" t="s">
        <v>18</v>
      </c>
      <c r="K48" s="126" t="s">
        <v>18</v>
      </c>
      <c r="L48" s="126" t="s">
        <v>18</v>
      </c>
      <c r="M48" s="126">
        <v>1</v>
      </c>
      <c r="N48" s="77" t="s">
        <v>18</v>
      </c>
      <c r="O48" s="126">
        <v>2</v>
      </c>
      <c r="P48" s="126">
        <v>1</v>
      </c>
      <c r="Q48" s="126" t="s">
        <v>18</v>
      </c>
      <c r="R48" s="126" t="s">
        <v>18</v>
      </c>
      <c r="S48" s="126" t="s">
        <v>18</v>
      </c>
      <c r="T48" s="126" t="s">
        <v>18</v>
      </c>
      <c r="U48" s="126">
        <v>1</v>
      </c>
      <c r="V48" s="126" t="s">
        <v>18</v>
      </c>
      <c r="W48" s="126">
        <v>1</v>
      </c>
      <c r="X48" s="126" t="s">
        <v>18</v>
      </c>
      <c r="Y48" s="126" t="s">
        <v>18</v>
      </c>
      <c r="Z48" s="126" t="s">
        <v>18</v>
      </c>
      <c r="AA48" s="126">
        <v>2</v>
      </c>
      <c r="AB48" s="126">
        <v>1</v>
      </c>
      <c r="AC48" s="126">
        <v>1</v>
      </c>
      <c r="AD48" s="126">
        <v>1</v>
      </c>
      <c r="AE48" s="126" t="s">
        <v>18</v>
      </c>
      <c r="AF48" s="126" t="s">
        <v>18</v>
      </c>
      <c r="AG48" s="180">
        <v>1</v>
      </c>
      <c r="AH48" s="216"/>
      <c r="BS48" s="8"/>
      <c r="BT48" s="8"/>
      <c r="BU48" s="8"/>
      <c r="BV48" s="8"/>
      <c r="BW48" s="8"/>
      <c r="BX48" s="8"/>
      <c r="BY48" s="8"/>
      <c r="BZ48" s="8"/>
      <c r="CA48" s="8"/>
      <c r="CB48" s="8"/>
      <c r="CC48" s="8"/>
    </row>
    <row r="49" spans="1:81" s="7" customFormat="1" ht="15" customHeight="1">
      <c r="A49" s="177"/>
      <c r="B49" s="181"/>
      <c r="C49" s="62" t="s">
        <v>22</v>
      </c>
      <c r="D49" s="63" t="s">
        <v>18</v>
      </c>
      <c r="E49" s="27" t="s">
        <v>18</v>
      </c>
      <c r="F49" s="27" t="s">
        <v>18</v>
      </c>
      <c r="G49" s="27">
        <v>1</v>
      </c>
      <c r="H49" s="27" t="s">
        <v>18</v>
      </c>
      <c r="I49" s="118" t="s">
        <v>18</v>
      </c>
      <c r="J49" s="27" t="s">
        <v>18</v>
      </c>
      <c r="K49" s="118" t="s">
        <v>18</v>
      </c>
      <c r="L49" s="27" t="s">
        <v>18</v>
      </c>
      <c r="M49" s="118" t="s">
        <v>18</v>
      </c>
      <c r="N49" s="27" t="s">
        <v>18</v>
      </c>
      <c r="O49" s="118">
        <v>1</v>
      </c>
      <c r="P49" s="27" t="s">
        <v>18</v>
      </c>
      <c r="Q49" s="27" t="s">
        <v>18</v>
      </c>
      <c r="R49" s="27" t="s">
        <v>18</v>
      </c>
      <c r="S49" s="27" t="s">
        <v>18</v>
      </c>
      <c r="T49" s="118" t="s">
        <v>18</v>
      </c>
      <c r="U49" s="27" t="s">
        <v>18</v>
      </c>
      <c r="V49" s="27" t="s">
        <v>18</v>
      </c>
      <c r="W49" s="27" t="s">
        <v>18</v>
      </c>
      <c r="X49" s="118" t="s">
        <v>18</v>
      </c>
      <c r="Y49" s="27" t="s">
        <v>18</v>
      </c>
      <c r="Z49" s="118" t="s">
        <v>18</v>
      </c>
      <c r="AA49" s="118" t="s">
        <v>18</v>
      </c>
      <c r="AB49" s="27" t="s">
        <v>18</v>
      </c>
      <c r="AC49" s="118" t="s">
        <v>18</v>
      </c>
      <c r="AD49" s="118" t="s">
        <v>18</v>
      </c>
      <c r="AE49" s="27" t="s">
        <v>18</v>
      </c>
      <c r="AF49" s="27" t="s">
        <v>18</v>
      </c>
      <c r="AG49" s="126" t="s">
        <v>18</v>
      </c>
      <c r="AH49" s="216"/>
      <c r="BS49" s="8"/>
      <c r="BT49" s="8"/>
      <c r="BU49" s="8"/>
      <c r="BV49" s="8"/>
      <c r="BW49" s="8"/>
      <c r="BX49" s="8"/>
      <c r="BY49" s="8"/>
      <c r="BZ49" s="8"/>
      <c r="CA49" s="8"/>
      <c r="CB49" s="8"/>
      <c r="CC49" s="8"/>
    </row>
    <row r="50" spans="1:81" s="7" customFormat="1" ht="15" customHeight="1">
      <c r="A50" s="183"/>
      <c r="B50" s="137" t="s">
        <v>27</v>
      </c>
      <c r="C50" s="110"/>
      <c r="D50" s="165">
        <v>2</v>
      </c>
      <c r="E50" s="111">
        <v>1</v>
      </c>
      <c r="F50" s="111">
        <v>1</v>
      </c>
      <c r="G50" s="111" t="s">
        <v>18</v>
      </c>
      <c r="H50" s="111">
        <v>1</v>
      </c>
      <c r="I50" s="111" t="s">
        <v>18</v>
      </c>
      <c r="J50" s="111" t="s">
        <v>18</v>
      </c>
      <c r="K50" s="111" t="s">
        <v>18</v>
      </c>
      <c r="L50" s="111">
        <v>1</v>
      </c>
      <c r="M50" s="111" t="s">
        <v>18</v>
      </c>
      <c r="N50" s="111" t="s">
        <v>18</v>
      </c>
      <c r="O50" s="111" t="s">
        <v>18</v>
      </c>
      <c r="P50" s="111" t="s">
        <v>18</v>
      </c>
      <c r="Q50" s="111">
        <v>2</v>
      </c>
      <c r="R50" s="111" t="s">
        <v>18</v>
      </c>
      <c r="S50" s="111">
        <v>1</v>
      </c>
      <c r="T50" s="111">
        <v>1</v>
      </c>
      <c r="U50" s="111">
        <v>1</v>
      </c>
      <c r="V50" s="111">
        <v>1</v>
      </c>
      <c r="W50" s="111">
        <v>1</v>
      </c>
      <c r="X50" s="111">
        <v>1</v>
      </c>
      <c r="Y50" s="111" t="s">
        <v>18</v>
      </c>
      <c r="Z50" s="111" t="s">
        <v>18</v>
      </c>
      <c r="AA50" s="112" t="s">
        <v>18</v>
      </c>
      <c r="AB50" s="111">
        <v>3</v>
      </c>
      <c r="AC50" s="111">
        <v>2</v>
      </c>
      <c r="AD50" s="111">
        <v>1</v>
      </c>
      <c r="AE50" s="11">
        <v>1</v>
      </c>
      <c r="AF50" s="11">
        <v>1</v>
      </c>
      <c r="AG50" s="11" t="s">
        <v>18</v>
      </c>
      <c r="AH50" s="216"/>
      <c r="BS50" s="8"/>
      <c r="BT50" s="8"/>
      <c r="BU50" s="8"/>
      <c r="BV50" s="8"/>
      <c r="BW50" s="8"/>
      <c r="BX50" s="8"/>
      <c r="BY50" s="8"/>
      <c r="BZ50" s="8"/>
      <c r="CA50" s="8"/>
      <c r="CB50" s="8"/>
      <c r="CC50" s="8"/>
    </row>
    <row r="51" spans="1:81"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S51" s="8"/>
      <c r="BT51" s="8"/>
      <c r="BU51" s="8"/>
      <c r="BV51" s="8"/>
      <c r="BW51" s="8"/>
      <c r="BX51" s="8"/>
      <c r="BY51" s="8"/>
      <c r="BZ51" s="8"/>
      <c r="CA51" s="8"/>
      <c r="CB51" s="8"/>
      <c r="CC51" s="8"/>
    </row>
    <row r="52" spans="1:81"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J52" s="2"/>
      <c r="BS52" s="8"/>
      <c r="BT52" s="8"/>
      <c r="BU52" s="8"/>
      <c r="BV52" s="8"/>
      <c r="BW52" s="8"/>
      <c r="BX52" s="8"/>
      <c r="BY52" s="8"/>
      <c r="BZ52" s="8"/>
      <c r="CA52" s="8"/>
      <c r="CB52" s="8"/>
      <c r="CC52" s="8"/>
    </row>
    <row r="53" spans="1:81"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J53" s="2"/>
      <c r="BS53" s="8"/>
      <c r="BT53" s="8"/>
      <c r="BU53" s="8"/>
      <c r="BV53" s="8"/>
      <c r="BW53" s="8"/>
      <c r="BX53" s="8"/>
      <c r="BY53" s="8"/>
      <c r="BZ53" s="8"/>
      <c r="CA53" s="8"/>
      <c r="CB53" s="8"/>
      <c r="CC53" s="8"/>
    </row>
    <row r="54" spans="1:81"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J54" s="2"/>
      <c r="BS54" s="8"/>
      <c r="BT54" s="8"/>
      <c r="BU54" s="8"/>
      <c r="BV54" s="8"/>
      <c r="BW54" s="8"/>
      <c r="BX54" s="8"/>
      <c r="BY54" s="8"/>
      <c r="BZ54" s="8"/>
      <c r="CA54" s="8"/>
      <c r="CB54" s="8"/>
      <c r="CC54" s="8"/>
    </row>
    <row r="55" spans="1:81"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J55" s="2"/>
      <c r="BS55" s="8"/>
      <c r="BT55" s="8"/>
      <c r="BU55" s="8"/>
      <c r="BV55" s="8"/>
      <c r="BW55" s="8"/>
      <c r="BX55" s="8"/>
      <c r="BY55" s="8"/>
      <c r="BZ55" s="8"/>
      <c r="CA55" s="8"/>
      <c r="CB55" s="8"/>
      <c r="CC55" s="8"/>
    </row>
    <row r="56" spans="1:81"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J56" s="2"/>
      <c r="BS56" s="8"/>
      <c r="BT56" s="8"/>
      <c r="BU56" s="8"/>
      <c r="BV56" s="8"/>
      <c r="BW56" s="8"/>
      <c r="BX56" s="8"/>
      <c r="BY56" s="8"/>
      <c r="BZ56" s="8"/>
      <c r="CA56" s="8"/>
      <c r="CB56" s="8"/>
      <c r="CC56" s="8"/>
    </row>
    <row r="57" spans="1:81"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J57" s="1"/>
      <c r="BS57" s="8"/>
      <c r="BT57" s="8"/>
      <c r="BU57" s="8"/>
      <c r="BV57" s="8"/>
      <c r="BW57" s="8"/>
      <c r="BX57" s="8"/>
      <c r="BY57" s="8"/>
      <c r="BZ57" s="8"/>
      <c r="CA57" s="8"/>
      <c r="CB57" s="8"/>
      <c r="CC57" s="8"/>
    </row>
    <row r="58" spans="1:81"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J58" s="2"/>
      <c r="BS58" s="8"/>
      <c r="BT58" s="8"/>
      <c r="BU58" s="8"/>
      <c r="BV58" s="8"/>
      <c r="BW58" s="8"/>
      <c r="BX58" s="8"/>
      <c r="BY58" s="8"/>
      <c r="BZ58" s="8"/>
      <c r="CA58" s="8"/>
      <c r="CB58" s="8"/>
      <c r="CC58" s="8"/>
    </row>
    <row r="59" spans="1:81"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J59" s="2"/>
      <c r="BS59" s="8"/>
      <c r="BT59" s="8"/>
      <c r="BU59" s="8"/>
      <c r="BV59" s="8"/>
      <c r="BW59" s="8"/>
      <c r="BX59" s="8"/>
      <c r="BY59" s="8"/>
      <c r="BZ59" s="8"/>
      <c r="CA59" s="8"/>
      <c r="CB59" s="8"/>
      <c r="CC59" s="8"/>
    </row>
    <row r="60" spans="1:81"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J60" s="1"/>
      <c r="BS60" s="8"/>
      <c r="BT60" s="8"/>
      <c r="BU60" s="8"/>
      <c r="BV60" s="8"/>
      <c r="BW60" s="8"/>
      <c r="BX60" s="8"/>
      <c r="BY60" s="8"/>
      <c r="BZ60" s="8"/>
      <c r="CA60" s="8"/>
      <c r="CB60" s="8"/>
      <c r="CC60" s="8"/>
    </row>
    <row r="61" spans="1:81"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J61" s="2"/>
      <c r="BS61" s="8"/>
      <c r="BT61" s="8"/>
      <c r="BU61" s="8"/>
      <c r="BV61" s="8"/>
      <c r="BW61" s="8"/>
      <c r="BX61" s="8"/>
      <c r="BY61" s="8"/>
      <c r="BZ61" s="8"/>
      <c r="CA61" s="8"/>
      <c r="CB61" s="8"/>
      <c r="CC61" s="8"/>
    </row>
    <row r="62" spans="1:81"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J62" s="2"/>
      <c r="AN62" s="2"/>
      <c r="AO62" s="2"/>
      <c r="BS62" s="8"/>
      <c r="BT62" s="8"/>
      <c r="BU62" s="8"/>
      <c r="BV62" s="8"/>
      <c r="BW62" s="8"/>
      <c r="BX62" s="8"/>
      <c r="BY62" s="8"/>
      <c r="BZ62" s="8"/>
      <c r="CA62" s="8"/>
      <c r="CB62" s="8"/>
      <c r="CC62" s="8"/>
    </row>
    <row r="63" spans="1:81"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J63" s="2"/>
      <c r="AN63" s="2"/>
      <c r="AO63" s="2"/>
      <c r="AP63" s="2"/>
      <c r="AQ63" s="2"/>
      <c r="BS63" s="8"/>
      <c r="BT63" s="8"/>
      <c r="BU63" s="8"/>
      <c r="BV63" s="8"/>
      <c r="BW63" s="8"/>
      <c r="BX63" s="8"/>
      <c r="BY63" s="8"/>
      <c r="BZ63" s="8"/>
      <c r="CA63" s="8"/>
      <c r="CB63" s="8"/>
      <c r="CC63" s="8"/>
    </row>
    <row r="64" spans="1:81" s="7" customFormat="1" ht="15" customHeight="1">
      <c r="A64" s="142"/>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2"/>
      <c r="AJ64" s="2"/>
      <c r="AK64" s="2"/>
      <c r="AN64" s="2"/>
      <c r="AO64" s="2"/>
      <c r="AP64" s="2"/>
      <c r="AQ64" s="2"/>
      <c r="BS64" s="8"/>
      <c r="BT64" s="8"/>
      <c r="BU64" s="8"/>
      <c r="BV64" s="8"/>
      <c r="BW64" s="8"/>
      <c r="BX64" s="8"/>
      <c r="BY64" s="8"/>
      <c r="BZ64" s="8"/>
      <c r="CA64" s="8"/>
      <c r="CB64" s="8"/>
      <c r="CC64" s="8"/>
    </row>
    <row r="65" spans="1:81" s="7" customFormat="1" ht="15" customHeight="1">
      <c r="A65" s="142"/>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2"/>
      <c r="AJ65" s="2"/>
      <c r="AK65" s="2"/>
      <c r="AN65" s="2"/>
      <c r="AO65" s="2"/>
      <c r="AP65" s="2"/>
      <c r="AQ65" s="2"/>
      <c r="AR65" s="2"/>
      <c r="AS65" s="2"/>
      <c r="BS65" s="8"/>
      <c r="BT65" s="8"/>
      <c r="BU65" s="8"/>
      <c r="BV65" s="8"/>
      <c r="BW65" s="8"/>
      <c r="BX65" s="8"/>
      <c r="BY65" s="8"/>
      <c r="BZ65" s="8"/>
      <c r="CA65" s="8"/>
      <c r="CB65" s="8"/>
      <c r="CC65" s="8"/>
    </row>
    <row r="66" spans="1:81" s="7" customFormat="1" ht="15" customHeight="1">
      <c r="A66" s="142"/>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I66" s="2"/>
      <c r="AJ66" s="2"/>
      <c r="AK66" s="2"/>
      <c r="AN66" s="2"/>
      <c r="AO66" s="2"/>
      <c r="AP66" s="2"/>
      <c r="AQ66" s="2"/>
      <c r="AR66" s="2"/>
      <c r="AS66" s="2"/>
      <c r="BS66" s="8"/>
      <c r="BT66" s="8"/>
      <c r="BU66" s="8"/>
      <c r="BV66" s="8"/>
      <c r="BW66" s="8"/>
      <c r="BX66" s="8"/>
      <c r="BY66" s="8"/>
      <c r="BZ66" s="8"/>
      <c r="CA66" s="8"/>
      <c r="CB66" s="8"/>
      <c r="CC66" s="8"/>
    </row>
    <row r="67" spans="2:81" s="7" customFormat="1" ht="15" customHeight="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I67" s="2"/>
      <c r="AJ67" s="2"/>
      <c r="AK67" s="2"/>
      <c r="BS67" s="8"/>
      <c r="BT67" s="8"/>
      <c r="BU67" s="8"/>
      <c r="BV67" s="8"/>
      <c r="BW67" s="8"/>
      <c r="BX67" s="8"/>
      <c r="BY67" s="8"/>
      <c r="BZ67" s="8"/>
      <c r="CA67" s="8"/>
      <c r="CB67" s="8"/>
      <c r="CC67" s="8"/>
    </row>
    <row r="68" spans="2:81" s="7" customFormat="1" ht="15" customHeight="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I68" s="2"/>
      <c r="AJ68" s="2"/>
      <c r="AK68" s="2"/>
      <c r="BS68" s="8"/>
      <c r="BT68" s="8"/>
      <c r="BU68" s="8"/>
      <c r="BV68" s="8"/>
      <c r="BW68" s="8"/>
      <c r="BX68" s="8"/>
      <c r="BY68" s="8"/>
      <c r="BZ68" s="8"/>
      <c r="CA68" s="8"/>
      <c r="CB68" s="8"/>
      <c r="CC68" s="8"/>
    </row>
    <row r="69" spans="1:81"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I69" s="2"/>
      <c r="AJ69" s="2"/>
      <c r="AK69" s="2"/>
      <c r="BS69" s="8"/>
      <c r="BT69" s="8"/>
      <c r="BU69" s="8"/>
      <c r="BV69" s="8"/>
      <c r="BW69" s="8"/>
      <c r="BX69" s="8"/>
      <c r="BY69" s="8"/>
      <c r="BZ69" s="8"/>
      <c r="CA69" s="8"/>
      <c r="CB69" s="8"/>
      <c r="CC69" s="8"/>
    </row>
    <row r="70" spans="1:81"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I70" s="2"/>
      <c r="AJ70" s="2"/>
      <c r="AK70" s="2"/>
      <c r="AN70" s="2"/>
      <c r="AO70" s="2"/>
      <c r="AP70" s="2"/>
      <c r="AQ70" s="2"/>
      <c r="AR70" s="2"/>
      <c r="AS70" s="2"/>
      <c r="BS70" s="8"/>
      <c r="BT70" s="8"/>
      <c r="BU70" s="8"/>
      <c r="BV70" s="8"/>
      <c r="BW70" s="8"/>
      <c r="BX70" s="8"/>
      <c r="BY70" s="8"/>
      <c r="BZ70" s="8"/>
      <c r="CA70" s="8"/>
      <c r="CB70" s="8"/>
      <c r="CC70" s="8"/>
    </row>
    <row r="71" spans="1:81"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I71" s="2"/>
      <c r="AJ71" s="2"/>
      <c r="AK71" s="2"/>
      <c r="AN71" s="2"/>
      <c r="AO71" s="2"/>
      <c r="AP71" s="2"/>
      <c r="AQ71" s="2"/>
      <c r="AR71" s="2"/>
      <c r="AS71" s="2"/>
      <c r="BS71" s="8"/>
      <c r="BT71" s="8"/>
      <c r="BU71" s="8"/>
      <c r="BV71" s="8"/>
      <c r="BW71" s="8"/>
      <c r="BX71" s="8"/>
      <c r="BY71" s="8"/>
      <c r="BZ71" s="8"/>
      <c r="CA71" s="8"/>
      <c r="CB71" s="8"/>
      <c r="CC71" s="8"/>
    </row>
    <row r="72" spans="1:81"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I72" s="2"/>
      <c r="AJ72" s="2"/>
      <c r="AK72" s="2"/>
      <c r="AN72" s="2"/>
      <c r="AO72" s="2"/>
      <c r="AP72" s="2"/>
      <c r="AQ72" s="2"/>
      <c r="AR72" s="2"/>
      <c r="AS72" s="2"/>
      <c r="BS72" s="8"/>
      <c r="BT72" s="8"/>
      <c r="BU72" s="8"/>
      <c r="BV72" s="8"/>
      <c r="BW72" s="8"/>
      <c r="BX72" s="8"/>
      <c r="BY72" s="8"/>
      <c r="BZ72" s="8"/>
      <c r="CA72" s="8"/>
      <c r="CB72" s="8"/>
      <c r="CC72" s="8"/>
    </row>
    <row r="73" spans="1:81"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I73" s="2"/>
      <c r="AJ73" s="2"/>
      <c r="AK73" s="2"/>
      <c r="AN73" s="2"/>
      <c r="AO73" s="2"/>
      <c r="AP73" s="2"/>
      <c r="AQ73" s="2"/>
      <c r="AR73" s="2"/>
      <c r="AS73" s="2"/>
      <c r="BS73" s="8"/>
      <c r="BT73" s="8"/>
      <c r="BU73" s="8"/>
      <c r="BV73" s="8"/>
      <c r="BW73" s="8"/>
      <c r="BX73" s="8"/>
      <c r="BY73" s="8"/>
      <c r="BZ73" s="8"/>
      <c r="CA73" s="8"/>
      <c r="CB73" s="8"/>
      <c r="CC73" s="8"/>
    </row>
    <row r="74" spans="1:81"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I74" s="2"/>
      <c r="AJ74" s="2"/>
      <c r="AK74" s="2"/>
      <c r="AN74" s="2"/>
      <c r="AO74" s="2"/>
      <c r="AP74" s="2"/>
      <c r="AQ74" s="2"/>
      <c r="AR74" s="2"/>
      <c r="AS74" s="2"/>
      <c r="BS74" s="8"/>
      <c r="BT74" s="8"/>
      <c r="BU74" s="8"/>
      <c r="BV74" s="8"/>
      <c r="BW74" s="8"/>
      <c r="BX74" s="8"/>
      <c r="BY74" s="8"/>
      <c r="BZ74" s="8"/>
      <c r="CA74" s="8"/>
      <c r="CB74" s="8"/>
      <c r="CC74" s="8"/>
    </row>
    <row r="75" spans="1:81"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I75" s="2"/>
      <c r="AJ75" s="2"/>
      <c r="AK75" s="2"/>
      <c r="AN75" s="2"/>
      <c r="AO75" s="2"/>
      <c r="AP75" s="2"/>
      <c r="AQ75" s="2"/>
      <c r="AR75" s="2"/>
      <c r="AS75" s="2"/>
      <c r="BS75" s="8"/>
      <c r="BT75" s="8"/>
      <c r="BU75" s="8"/>
      <c r="BV75" s="8"/>
      <c r="BW75" s="8"/>
      <c r="BX75" s="8"/>
      <c r="BY75" s="8"/>
      <c r="BZ75" s="8"/>
      <c r="CA75" s="8"/>
      <c r="CB75" s="8"/>
      <c r="CC75" s="8"/>
    </row>
    <row r="76" spans="1:81"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I76" s="2"/>
      <c r="AJ76" s="2"/>
      <c r="AK76" s="2"/>
      <c r="AN76" s="2"/>
      <c r="AO76" s="2"/>
      <c r="AP76" s="2"/>
      <c r="AQ76" s="2"/>
      <c r="AR76" s="2"/>
      <c r="AS76" s="2"/>
      <c r="BS76" s="8"/>
      <c r="BT76" s="8"/>
      <c r="BU76" s="8"/>
      <c r="BV76" s="8"/>
      <c r="BW76" s="8"/>
      <c r="BX76" s="8"/>
      <c r="BY76" s="8"/>
      <c r="BZ76" s="8"/>
      <c r="CA76" s="8"/>
      <c r="CB76" s="8"/>
      <c r="CC76" s="8"/>
    </row>
    <row r="77" spans="1:81"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1"/>
      <c r="AI77" s="2"/>
      <c r="AJ77" s="2"/>
      <c r="AK77" s="2"/>
      <c r="AN77" s="2"/>
      <c r="AO77" s="2"/>
      <c r="AP77" s="2"/>
      <c r="AQ77" s="2"/>
      <c r="AR77" s="2"/>
      <c r="AS77" s="2"/>
      <c r="BS77" s="8"/>
      <c r="BT77" s="8"/>
      <c r="BU77" s="8"/>
      <c r="BV77" s="8"/>
      <c r="BW77" s="8"/>
      <c r="BX77" s="8"/>
      <c r="BY77" s="8"/>
      <c r="BZ77" s="8"/>
      <c r="CA77" s="8"/>
      <c r="CB77" s="8"/>
      <c r="CC77" s="8"/>
    </row>
    <row r="78" spans="1:81" s="7" customFormat="1" ht="15" customHeight="1">
      <c r="A78" s="1"/>
      <c r="B78" s="1"/>
      <c r="C78" s="1"/>
      <c r="D78" s="2"/>
      <c r="E78" s="2"/>
      <c r="F78" s="2"/>
      <c r="G78" s="2"/>
      <c r="H78" s="2"/>
      <c r="I78" s="2"/>
      <c r="J78" s="2"/>
      <c r="K78" s="2"/>
      <c r="L78" s="2"/>
      <c r="M78" s="2"/>
      <c r="N78" s="2"/>
      <c r="O78" s="2"/>
      <c r="P78" s="3"/>
      <c r="Q78" s="2"/>
      <c r="R78" s="2"/>
      <c r="S78" s="2"/>
      <c r="T78" s="2"/>
      <c r="U78" s="2"/>
      <c r="V78" s="2"/>
      <c r="W78" s="2"/>
      <c r="X78" s="2"/>
      <c r="Y78" s="2"/>
      <c r="Z78" s="2"/>
      <c r="AA78" s="2"/>
      <c r="AB78" s="2"/>
      <c r="AC78" s="2"/>
      <c r="AD78" s="2"/>
      <c r="AE78" s="2"/>
      <c r="AF78" s="2"/>
      <c r="AG78" s="2"/>
      <c r="AH78" s="1"/>
      <c r="AI78" s="2"/>
      <c r="AJ78" s="2"/>
      <c r="AK78" s="2"/>
      <c r="AN78" s="2"/>
      <c r="AO78" s="2"/>
      <c r="AP78" s="2"/>
      <c r="AQ78" s="2"/>
      <c r="AR78" s="2"/>
      <c r="AS78" s="2"/>
      <c r="BS78" s="8"/>
      <c r="BT78" s="8"/>
      <c r="BU78" s="8"/>
      <c r="BV78" s="8"/>
      <c r="BW78" s="8"/>
      <c r="BX78" s="8"/>
      <c r="BY78" s="8"/>
      <c r="BZ78" s="8"/>
      <c r="CA78" s="8"/>
      <c r="CB78" s="8"/>
      <c r="CC78" s="8"/>
    </row>
    <row r="79" spans="1:81" s="7" customFormat="1" ht="15" customHeight="1">
      <c r="A79" s="1"/>
      <c r="B79" s="1"/>
      <c r="C79" s="1"/>
      <c r="D79" s="2"/>
      <c r="E79" s="2"/>
      <c r="F79" s="2"/>
      <c r="G79" s="2"/>
      <c r="H79" s="2"/>
      <c r="I79" s="2"/>
      <c r="J79" s="2"/>
      <c r="K79" s="2"/>
      <c r="L79" s="2"/>
      <c r="M79" s="2"/>
      <c r="N79" s="2"/>
      <c r="O79" s="2"/>
      <c r="P79" s="3"/>
      <c r="Q79" s="2"/>
      <c r="R79" s="2"/>
      <c r="S79" s="2"/>
      <c r="T79" s="2"/>
      <c r="U79" s="2"/>
      <c r="V79" s="2"/>
      <c r="W79" s="2"/>
      <c r="X79" s="2"/>
      <c r="Y79" s="2"/>
      <c r="Z79" s="2"/>
      <c r="AA79" s="2"/>
      <c r="AB79" s="2"/>
      <c r="AC79" s="2"/>
      <c r="AD79" s="2"/>
      <c r="AE79" s="2"/>
      <c r="AF79" s="2"/>
      <c r="AG79" s="2"/>
      <c r="AH79" s="1"/>
      <c r="AI79" s="2"/>
      <c r="AJ79" s="2"/>
      <c r="AK79" s="2"/>
      <c r="AN79" s="2"/>
      <c r="AO79" s="2"/>
      <c r="AP79" s="2"/>
      <c r="AQ79" s="2"/>
      <c r="AR79" s="2"/>
      <c r="AS79" s="2"/>
      <c r="BS79" s="8"/>
      <c r="BT79" s="8"/>
      <c r="BU79" s="8"/>
      <c r="BV79" s="8"/>
      <c r="BW79" s="8"/>
      <c r="BX79" s="8"/>
      <c r="BY79" s="8"/>
      <c r="BZ79" s="8"/>
      <c r="CA79" s="8"/>
      <c r="CB79" s="8"/>
      <c r="CC79" s="8"/>
    </row>
    <row r="65533" ht="12.75" customHeight="1"/>
    <row r="65534"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J. Salarano</dc:creator>
  <cp:keywords/>
  <dc:description/>
  <cp:lastModifiedBy>Diana J. Salarano</cp:lastModifiedBy>
  <dcterms:created xsi:type="dcterms:W3CDTF">2021-12-22T12:59:10Z</dcterms:created>
  <dcterms:modified xsi:type="dcterms:W3CDTF">2022-01-20T12:04:45Z</dcterms:modified>
  <cp:category/>
  <cp:version/>
  <cp:contentType/>
  <cp:contentStatus/>
</cp:coreProperties>
</file>