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Alta Demanda\Alta Demanda - SEMANAL\2023\Dengue y Chikungunya\"/>
    </mc:Choice>
  </mc:AlternateContent>
  <xr:revisionPtr revIDLastSave="0" documentId="13_ncr:1_{67DCE4E1-0975-4DB2-AF89-D3338F55320D}" xr6:coauthVersionLast="47" xr6:coauthVersionMax="47" xr10:uidLastSave="{00000000-0000-0000-0000-000000000000}"/>
  <bookViews>
    <workbookView xWindow="2850" yWindow="2850" windowWidth="21600" windowHeight="11295" tabRatio="763" activeTab="3" xr2:uid="{00000000-000D-0000-FFFF-FFFF00000000}"/>
  </bookViews>
  <sheets>
    <sheet name="Guardias" sheetId="1" r:id="rId1"/>
    <sheet name="Centros de salud" sheetId="2" r:id="rId2"/>
    <sheet name="C.E. Hospitales" sheetId="3" r:id="rId3"/>
    <sheet name="Gráfico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H34" i="3" l="1"/>
  <c r="AH38" i="3" s="1"/>
  <c r="AH35" i="3"/>
  <c r="AH36" i="3" s="1"/>
  <c r="AH37" i="3"/>
  <c r="AH39" i="3"/>
  <c r="AH15" i="2"/>
  <c r="AH17" i="2"/>
  <c r="AH22" i="2"/>
  <c r="AH24" i="2"/>
  <c r="AH29" i="2"/>
  <c r="AH31" i="2"/>
  <c r="AH36" i="2"/>
  <c r="AH38" i="2"/>
  <c r="AH43" i="2"/>
  <c r="AH48" i="2"/>
  <c r="AH49" i="2"/>
  <c r="AH51" i="2"/>
  <c r="AH53" i="2"/>
  <c r="AH55" i="1"/>
  <c r="AH56" i="1"/>
  <c r="AH58" i="1"/>
  <c r="AH59" i="1" s="1"/>
  <c r="AH60" i="1"/>
  <c r="AH15" i="1"/>
  <c r="AH17" i="1"/>
  <c r="AH22" i="1"/>
  <c r="AH29" i="1"/>
  <c r="AH36" i="1"/>
  <c r="AH43" i="1"/>
  <c r="AH50" i="1"/>
  <c r="AH8" i="1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C15" i="3"/>
  <c r="D15" i="3"/>
  <c r="E15" i="3"/>
  <c r="F15" i="3"/>
  <c r="G15" i="3"/>
  <c r="H15" i="3"/>
  <c r="I15" i="3"/>
  <c r="J15" i="3"/>
  <c r="K15" i="3"/>
  <c r="L15" i="3"/>
  <c r="M15" i="3"/>
  <c r="N15" i="3"/>
  <c r="C8" i="3"/>
  <c r="D8" i="3"/>
  <c r="E8" i="3"/>
  <c r="F8" i="3"/>
  <c r="G8" i="3"/>
  <c r="H8" i="3"/>
  <c r="I8" i="3"/>
  <c r="J8" i="3"/>
  <c r="K8" i="3"/>
  <c r="L8" i="3"/>
  <c r="M8" i="3"/>
  <c r="N8" i="3"/>
  <c r="AG34" i="3"/>
  <c r="AG35" i="3"/>
  <c r="AG36" i="3" s="1"/>
  <c r="AG37" i="3"/>
  <c r="AG38" i="3" s="1"/>
  <c r="AG39" i="3"/>
  <c r="AG40" i="3" s="1"/>
  <c r="AG48" i="2"/>
  <c r="AG49" i="2"/>
  <c r="AG51" i="2"/>
  <c r="AG52" i="2" s="1"/>
  <c r="AG53" i="2"/>
  <c r="AG38" i="2"/>
  <c r="AG31" i="2"/>
  <c r="AG24" i="2"/>
  <c r="AG17" i="2"/>
  <c r="AG43" i="2"/>
  <c r="AG36" i="2"/>
  <c r="AG29" i="2"/>
  <c r="AG22" i="2"/>
  <c r="AG15" i="2"/>
  <c r="AG55" i="1"/>
  <c r="AG56" i="1"/>
  <c r="AG57" i="1" s="1"/>
  <c r="AG58" i="1"/>
  <c r="AG59" i="1" s="1"/>
  <c r="AG60" i="1"/>
  <c r="AG61" i="1" s="1"/>
  <c r="AG50" i="1"/>
  <c r="AG17" i="1"/>
  <c r="AG43" i="1"/>
  <c r="AG36" i="1"/>
  <c r="AG29" i="1"/>
  <c r="AG22" i="1"/>
  <c r="AG15" i="1"/>
  <c r="AG8" i="1"/>
  <c r="AF55" i="1"/>
  <c r="AF56" i="1"/>
  <c r="AF57" i="1" s="1"/>
  <c r="AF58" i="1"/>
  <c r="AF59" i="1" s="1"/>
  <c r="AF60" i="1"/>
  <c r="AF61" i="1" s="1"/>
  <c r="AF50" i="1"/>
  <c r="AF47" i="1"/>
  <c r="AF45" i="1"/>
  <c r="AF43" i="1"/>
  <c r="AF36" i="1"/>
  <c r="AF29" i="1"/>
  <c r="AF22" i="1"/>
  <c r="AF17" i="1"/>
  <c r="AF15" i="1"/>
  <c r="AE15" i="1"/>
  <c r="AF8" i="1"/>
  <c r="AF48" i="2"/>
  <c r="AF52" i="2" s="1"/>
  <c r="AF49" i="2"/>
  <c r="AF51" i="2"/>
  <c r="AF53" i="2"/>
  <c r="AF54" i="2" s="1"/>
  <c r="AF43" i="2"/>
  <c r="AF40" i="2"/>
  <c r="AF38" i="2"/>
  <c r="AF36" i="2"/>
  <c r="AF33" i="2"/>
  <c r="AF31" i="2"/>
  <c r="AF29" i="2"/>
  <c r="AF26" i="2"/>
  <c r="AF24" i="2"/>
  <c r="AF22" i="2"/>
  <c r="AF19" i="2"/>
  <c r="AF17" i="2"/>
  <c r="AF15" i="2"/>
  <c r="AF34" i="3"/>
  <c r="AF35" i="3"/>
  <c r="AF36" i="3" s="1"/>
  <c r="AF37" i="3"/>
  <c r="AF38" i="3" s="1"/>
  <c r="AF39" i="3"/>
  <c r="AF40" i="3" s="1"/>
  <c r="AE40" i="2"/>
  <c r="AE17" i="1"/>
  <c r="AE55" i="1"/>
  <c r="AE56" i="1"/>
  <c r="AE58" i="1"/>
  <c r="AE60" i="1"/>
  <c r="AE50" i="1"/>
  <c r="AD47" i="1"/>
  <c r="AE47" i="1"/>
  <c r="AD45" i="1"/>
  <c r="AE45" i="1"/>
  <c r="AD43" i="1"/>
  <c r="AE43" i="1"/>
  <c r="AE36" i="1"/>
  <c r="AE29" i="1"/>
  <c r="AE22" i="1"/>
  <c r="AE8" i="1"/>
  <c r="AE34" i="3"/>
  <c r="AE35" i="3"/>
  <c r="AE36" i="3" s="1"/>
  <c r="AE37" i="3"/>
  <c r="AE38" i="3" s="1"/>
  <c r="AE39" i="3"/>
  <c r="AE40" i="3" s="1"/>
  <c r="AE48" i="2"/>
  <c r="AE49" i="2"/>
  <c r="AE51" i="2"/>
  <c r="AE53" i="2"/>
  <c r="AE43" i="2"/>
  <c r="AE38" i="2"/>
  <c r="AE36" i="2"/>
  <c r="AC33" i="2"/>
  <c r="AD33" i="2"/>
  <c r="AE33" i="2"/>
  <c r="AC31" i="2"/>
  <c r="AD31" i="2"/>
  <c r="AE31" i="2"/>
  <c r="AE29" i="2"/>
  <c r="AE26" i="2"/>
  <c r="AE24" i="2"/>
  <c r="AE22" i="2"/>
  <c r="AE19" i="2"/>
  <c r="AE17" i="2"/>
  <c r="AE15" i="2"/>
  <c r="AE12" i="2"/>
  <c r="AE10" i="2"/>
  <c r="AE8" i="2"/>
  <c r="AG54" i="2" l="1"/>
  <c r="AE54" i="2"/>
  <c r="AE52" i="2"/>
  <c r="AF50" i="2"/>
  <c r="AE50" i="2"/>
  <c r="AG50" i="2"/>
  <c r="AH40" i="3"/>
  <c r="AH52" i="2"/>
  <c r="AH54" i="2"/>
  <c r="AH50" i="2"/>
  <c r="AH57" i="1"/>
  <c r="AH61" i="1"/>
  <c r="AE57" i="1"/>
  <c r="AE59" i="1"/>
  <c r="AE61" i="1"/>
  <c r="AD34" i="3"/>
  <c r="AD35" i="3"/>
  <c r="AD37" i="3"/>
  <c r="AD39" i="3"/>
  <c r="AD48" i="2"/>
  <c r="AD49" i="2"/>
  <c r="AD50" i="2" s="1"/>
  <c r="AD51" i="2"/>
  <c r="AD52" i="2" s="1"/>
  <c r="AD53" i="2"/>
  <c r="AD54" i="2" s="1"/>
  <c r="AD38" i="2"/>
  <c r="AD43" i="2"/>
  <c r="AD36" i="2"/>
  <c r="AD29" i="2"/>
  <c r="AD22" i="2"/>
  <c r="AD15" i="2"/>
  <c r="AD50" i="1"/>
  <c r="AD55" i="1"/>
  <c r="AD56" i="1"/>
  <c r="AD58" i="1"/>
  <c r="AD60" i="1"/>
  <c r="AD36" i="1"/>
  <c r="AD29" i="1"/>
  <c r="AD22" i="1"/>
  <c r="AD15" i="1"/>
  <c r="AD8" i="1"/>
  <c r="AC54" i="2"/>
  <c r="AC53" i="2"/>
  <c r="AC12" i="2"/>
  <c r="AC48" i="2"/>
  <c r="AC49" i="2"/>
  <c r="AC50" i="2" s="1"/>
  <c r="AC51" i="2"/>
  <c r="AC47" i="2"/>
  <c r="AC45" i="2"/>
  <c r="AC43" i="2"/>
  <c r="AC40" i="2"/>
  <c r="AC38" i="2"/>
  <c r="AC36" i="2"/>
  <c r="AC29" i="2"/>
  <c r="AC26" i="2"/>
  <c r="AC24" i="2"/>
  <c r="AC22" i="2"/>
  <c r="AC19" i="2"/>
  <c r="AC17" i="2"/>
  <c r="AC15" i="2"/>
  <c r="AC10" i="2"/>
  <c r="AC8" i="2"/>
  <c r="AC34" i="3"/>
  <c r="AC35" i="3"/>
  <c r="AC37" i="3"/>
  <c r="AC38" i="3" s="1"/>
  <c r="AC39" i="3"/>
  <c r="AC55" i="1"/>
  <c r="AC59" i="1" s="1"/>
  <c r="AC56" i="1"/>
  <c r="AC58" i="1"/>
  <c r="AC60" i="1"/>
  <c r="AC61" i="1" s="1"/>
  <c r="AC12" i="1"/>
  <c r="AC10" i="1"/>
  <c r="AC8" i="1"/>
  <c r="AC50" i="1"/>
  <c r="AC52" i="1"/>
  <c r="AC54" i="1"/>
  <c r="AB15" i="1"/>
  <c r="AC15" i="1"/>
  <c r="AB17" i="1"/>
  <c r="AC17" i="1"/>
  <c r="AB19" i="1"/>
  <c r="AC19" i="1"/>
  <c r="AB22" i="1"/>
  <c r="AC22" i="1"/>
  <c r="AB24" i="1"/>
  <c r="AC24" i="1"/>
  <c r="AB26" i="1"/>
  <c r="AC26" i="1"/>
  <c r="AB29" i="1"/>
  <c r="AC29" i="1"/>
  <c r="AB31" i="1"/>
  <c r="AC31" i="1"/>
  <c r="AB33" i="1"/>
  <c r="AC33" i="1"/>
  <c r="AB36" i="1"/>
  <c r="AC36" i="1"/>
  <c r="AB38" i="1"/>
  <c r="AC38" i="1"/>
  <c r="AB40" i="1"/>
  <c r="AC40" i="1"/>
  <c r="AB47" i="1"/>
  <c r="AC47" i="1"/>
  <c r="AB45" i="1"/>
  <c r="AC45" i="1"/>
  <c r="AB43" i="1"/>
  <c r="AC43" i="1"/>
  <c r="AB34" i="3"/>
  <c r="AB35" i="3"/>
  <c r="AB36" i="3" s="1"/>
  <c r="AB37" i="3"/>
  <c r="AB38" i="3" s="1"/>
  <c r="AB39" i="3"/>
  <c r="AB40" i="3" s="1"/>
  <c r="AB55" i="1"/>
  <c r="AB61" i="1" s="1"/>
  <c r="AB56" i="1"/>
  <c r="AB58" i="1"/>
  <c r="AB60" i="1"/>
  <c r="AA52" i="1"/>
  <c r="AB52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B50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P45" i="1"/>
  <c r="Q45" i="1"/>
  <c r="R45" i="1"/>
  <c r="S45" i="1"/>
  <c r="T45" i="1"/>
  <c r="U45" i="1"/>
  <c r="V45" i="1"/>
  <c r="W45" i="1"/>
  <c r="X45" i="1"/>
  <c r="Y45" i="1"/>
  <c r="Z45" i="1"/>
  <c r="AA45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A38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A24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A10" i="1"/>
  <c r="AB10" i="1"/>
  <c r="AB8" i="1"/>
  <c r="AB48" i="2"/>
  <c r="AB49" i="2"/>
  <c r="AB50" i="2"/>
  <c r="AB51" i="2"/>
  <c r="AB52" i="2" s="1"/>
  <c r="AB53" i="2"/>
  <c r="AB54" i="2" s="1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A45" i="2"/>
  <c r="AB45" i="2"/>
  <c r="AB43" i="2"/>
  <c r="AB40" i="2"/>
  <c r="U40" i="2"/>
  <c r="V40" i="2"/>
  <c r="W40" i="2"/>
  <c r="X40" i="2"/>
  <c r="Y40" i="2"/>
  <c r="Z40" i="2"/>
  <c r="AA40" i="2"/>
  <c r="AA38" i="2"/>
  <c r="AB38" i="2"/>
  <c r="AB36" i="2"/>
  <c r="X33" i="2"/>
  <c r="Y33" i="2"/>
  <c r="Z33" i="2"/>
  <c r="AA33" i="2"/>
  <c r="AB33" i="2"/>
  <c r="AB31" i="2"/>
  <c r="AB29" i="2"/>
  <c r="U26" i="2"/>
  <c r="V26" i="2"/>
  <c r="W26" i="2"/>
  <c r="X26" i="2"/>
  <c r="Y26" i="2"/>
  <c r="Z26" i="2"/>
  <c r="AA26" i="2"/>
  <c r="AB26" i="2"/>
  <c r="AA24" i="2"/>
  <c r="AB24" i="2"/>
  <c r="AB22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A17" i="2"/>
  <c r="AB17" i="2"/>
  <c r="AB15" i="2"/>
  <c r="U12" i="2"/>
  <c r="V12" i="2"/>
  <c r="W12" i="2"/>
  <c r="X12" i="2"/>
  <c r="Y12" i="2"/>
  <c r="Z12" i="2"/>
  <c r="AA12" i="2"/>
  <c r="AB12" i="2"/>
  <c r="V10" i="2"/>
  <c r="W10" i="2"/>
  <c r="X10" i="2"/>
  <c r="Y10" i="2"/>
  <c r="Z10" i="2"/>
  <c r="AA10" i="2"/>
  <c r="AB10" i="2"/>
  <c r="T8" i="2"/>
  <c r="U8" i="2"/>
  <c r="V8" i="2"/>
  <c r="W8" i="2"/>
  <c r="X8" i="2"/>
  <c r="Y8" i="2"/>
  <c r="Z8" i="2"/>
  <c r="AA8" i="2"/>
  <c r="AB8" i="2"/>
  <c r="AA34" i="3"/>
  <c r="AA36" i="3" s="1"/>
  <c r="AA35" i="3"/>
  <c r="AA37" i="3"/>
  <c r="AA39" i="3"/>
  <c r="AA48" i="2"/>
  <c r="AA49" i="2"/>
  <c r="AA50" i="2" s="1"/>
  <c r="AA51" i="2"/>
  <c r="AA52" i="2" s="1"/>
  <c r="AA53" i="2"/>
  <c r="AA31" i="2"/>
  <c r="AA43" i="2"/>
  <c r="AA36" i="2"/>
  <c r="AA29" i="2"/>
  <c r="AA22" i="2"/>
  <c r="AA15" i="2"/>
  <c r="AA55" i="1"/>
  <c r="AA61" i="1" s="1"/>
  <c r="AA56" i="1"/>
  <c r="AA58" i="1"/>
  <c r="AA60" i="1"/>
  <c r="AA50" i="1"/>
  <c r="AA31" i="1"/>
  <c r="AA17" i="1"/>
  <c r="AA43" i="1"/>
  <c r="AA36" i="1"/>
  <c r="AA29" i="1"/>
  <c r="AA22" i="1"/>
  <c r="AA15" i="1"/>
  <c r="AA8" i="1"/>
  <c r="Z55" i="1"/>
  <c r="Z56" i="1"/>
  <c r="Z58" i="1"/>
  <c r="Z60" i="1"/>
  <c r="Z52" i="1"/>
  <c r="Z50" i="1"/>
  <c r="Z43" i="1"/>
  <c r="Z38" i="1"/>
  <c r="Z36" i="1"/>
  <c r="Z31" i="1"/>
  <c r="Z29" i="1"/>
  <c r="W24" i="1"/>
  <c r="X24" i="1"/>
  <c r="Y24" i="1"/>
  <c r="Z24" i="1"/>
  <c r="Z22" i="1"/>
  <c r="Z17" i="1"/>
  <c r="Z15" i="1"/>
  <c r="Y10" i="1"/>
  <c r="Z10" i="1"/>
  <c r="Z8" i="1"/>
  <c r="Z34" i="3"/>
  <c r="Z40" i="3" s="1"/>
  <c r="Z35" i="3"/>
  <c r="Z37" i="3"/>
  <c r="Z38" i="3" s="1"/>
  <c r="Z39" i="3"/>
  <c r="Z17" i="3"/>
  <c r="Z48" i="2"/>
  <c r="Z49" i="2"/>
  <c r="Z50" i="2" s="1"/>
  <c r="Z51" i="2"/>
  <c r="Z52" i="2" s="1"/>
  <c r="Z53" i="2"/>
  <c r="Z45" i="2"/>
  <c r="Z43" i="2"/>
  <c r="Z38" i="2"/>
  <c r="Z36" i="2"/>
  <c r="Z31" i="2"/>
  <c r="Z29" i="2"/>
  <c r="Z24" i="2"/>
  <c r="Z22" i="2"/>
  <c r="Z17" i="2"/>
  <c r="Z15" i="2"/>
  <c r="Y34" i="3"/>
  <c r="Y36" i="3" s="1"/>
  <c r="Y35" i="3"/>
  <c r="Y37" i="3"/>
  <c r="Y38" i="3" s="1"/>
  <c r="Y39" i="3"/>
  <c r="Y40" i="3" s="1"/>
  <c r="Y48" i="2"/>
  <c r="Y54" i="2" s="1"/>
  <c r="Y49" i="2"/>
  <c r="Y51" i="2"/>
  <c r="Y52" i="2" s="1"/>
  <c r="Y53" i="2"/>
  <c r="Y45" i="2"/>
  <c r="Y38" i="2"/>
  <c r="Y31" i="2"/>
  <c r="Y24" i="2"/>
  <c r="Y17" i="2"/>
  <c r="Y43" i="2"/>
  <c r="Y36" i="2"/>
  <c r="Y29" i="2"/>
  <c r="Y22" i="2"/>
  <c r="Y15" i="2"/>
  <c r="Y52" i="1"/>
  <c r="Y50" i="1"/>
  <c r="Y55" i="1"/>
  <c r="Y61" i="1" s="1"/>
  <c r="Y56" i="1"/>
  <c r="Y58" i="1"/>
  <c r="Y60" i="1"/>
  <c r="W43" i="1"/>
  <c r="X43" i="1"/>
  <c r="Y43" i="1"/>
  <c r="W38" i="1"/>
  <c r="X38" i="1"/>
  <c r="Y38" i="1"/>
  <c r="Y36" i="1"/>
  <c r="Y31" i="1"/>
  <c r="Y29" i="1"/>
  <c r="Y22" i="1"/>
  <c r="Y17" i="1"/>
  <c r="Y15" i="1"/>
  <c r="Y8" i="1"/>
  <c r="X55" i="1"/>
  <c r="X56" i="1"/>
  <c r="X57" i="1" s="1"/>
  <c r="X58" i="1"/>
  <c r="X60" i="1"/>
  <c r="X34" i="3"/>
  <c r="X35" i="3"/>
  <c r="X36" i="3"/>
  <c r="X37" i="3"/>
  <c r="X39" i="3"/>
  <c r="X40" i="3" s="1"/>
  <c r="X48" i="2"/>
  <c r="X49" i="2"/>
  <c r="X50" i="2" s="1"/>
  <c r="X51" i="2"/>
  <c r="X52" i="2"/>
  <c r="X53" i="2"/>
  <c r="X54" i="2"/>
  <c r="X45" i="2"/>
  <c r="X43" i="2"/>
  <c r="X38" i="2"/>
  <c r="X36" i="2"/>
  <c r="X31" i="2"/>
  <c r="X29" i="2"/>
  <c r="X24" i="2"/>
  <c r="X22" i="2"/>
  <c r="X15" i="2"/>
  <c r="X17" i="2"/>
  <c r="X8" i="1"/>
  <c r="X10" i="1"/>
  <c r="X15" i="1"/>
  <c r="X17" i="1"/>
  <c r="X22" i="1"/>
  <c r="X29" i="1"/>
  <c r="X31" i="1"/>
  <c r="X36" i="1"/>
  <c r="X52" i="1"/>
  <c r="X50" i="1"/>
  <c r="W34" i="3"/>
  <c r="W35" i="3"/>
  <c r="W36" i="3" s="1"/>
  <c r="W37" i="3"/>
  <c r="W38" i="3" s="1"/>
  <c r="W39" i="3"/>
  <c r="W48" i="2"/>
  <c r="W49" i="2"/>
  <c r="W50" i="2" s="1"/>
  <c r="W51" i="2"/>
  <c r="W52" i="2" s="1"/>
  <c r="W53" i="2"/>
  <c r="W54" i="2" s="1"/>
  <c r="W33" i="2"/>
  <c r="W45" i="2"/>
  <c r="W38" i="2"/>
  <c r="W31" i="2"/>
  <c r="W24" i="2"/>
  <c r="W17" i="2"/>
  <c r="W43" i="2"/>
  <c r="W36" i="2"/>
  <c r="W29" i="2"/>
  <c r="W22" i="2"/>
  <c r="W15" i="2"/>
  <c r="W55" i="1"/>
  <c r="W56" i="1"/>
  <c r="W58" i="1"/>
  <c r="W60" i="1"/>
  <c r="W52" i="1"/>
  <c r="W50" i="1"/>
  <c r="W17" i="1"/>
  <c r="V10" i="1"/>
  <c r="W10" i="1"/>
  <c r="V38" i="1"/>
  <c r="W31" i="1"/>
  <c r="W36" i="1"/>
  <c r="W29" i="1"/>
  <c r="W22" i="1"/>
  <c r="W15" i="1"/>
  <c r="W8" i="1"/>
  <c r="AK38" i="4"/>
  <c r="V34" i="3"/>
  <c r="V35" i="3"/>
  <c r="V36" i="3" s="1"/>
  <c r="V37" i="3"/>
  <c r="V38" i="3" s="1"/>
  <c r="V39" i="3"/>
  <c r="V40" i="3" s="1"/>
  <c r="V48" i="2"/>
  <c r="V50" i="2" s="1"/>
  <c r="V49" i="2"/>
  <c r="V51" i="2"/>
  <c r="V53" i="2"/>
  <c r="V45" i="2"/>
  <c r="V38" i="2"/>
  <c r="V31" i="2"/>
  <c r="V24" i="2"/>
  <c r="V17" i="2"/>
  <c r="V43" i="2"/>
  <c r="V36" i="2"/>
  <c r="V29" i="2"/>
  <c r="V22" i="2"/>
  <c r="V15" i="2"/>
  <c r="V33" i="2"/>
  <c r="V55" i="1"/>
  <c r="V56" i="1"/>
  <c r="V57" i="1" s="1"/>
  <c r="V58" i="1"/>
  <c r="V59" i="1" s="1"/>
  <c r="V60" i="1"/>
  <c r="V52" i="1"/>
  <c r="V50" i="1"/>
  <c r="V31" i="1"/>
  <c r="V24" i="1"/>
  <c r="V17" i="1"/>
  <c r="V43" i="1"/>
  <c r="V36" i="1"/>
  <c r="V29" i="1"/>
  <c r="V22" i="1"/>
  <c r="V15" i="1"/>
  <c r="V8" i="1"/>
  <c r="U34" i="3"/>
  <c r="U40" i="3" s="1"/>
  <c r="U35" i="3"/>
  <c r="U37" i="3"/>
  <c r="U38" i="3" s="1"/>
  <c r="U39" i="3"/>
  <c r="U48" i="2"/>
  <c r="U49" i="2"/>
  <c r="U50" i="2"/>
  <c r="U51" i="2"/>
  <c r="U52" i="2"/>
  <c r="U53" i="2"/>
  <c r="U54" i="2" s="1"/>
  <c r="U33" i="2"/>
  <c r="U45" i="2"/>
  <c r="U38" i="2"/>
  <c r="U31" i="2"/>
  <c r="U24" i="2"/>
  <c r="U17" i="2"/>
  <c r="U10" i="2"/>
  <c r="U43" i="2"/>
  <c r="U36" i="2"/>
  <c r="U29" i="2"/>
  <c r="U22" i="2"/>
  <c r="U15" i="2"/>
  <c r="U55" i="1"/>
  <c r="U56" i="1"/>
  <c r="U58" i="1"/>
  <c r="U59" i="1" s="1"/>
  <c r="U60" i="1"/>
  <c r="U61" i="1"/>
  <c r="U52" i="1"/>
  <c r="U50" i="1"/>
  <c r="U38" i="1"/>
  <c r="U31" i="1"/>
  <c r="U24" i="1"/>
  <c r="U17" i="1"/>
  <c r="U10" i="1"/>
  <c r="U43" i="1"/>
  <c r="U36" i="1"/>
  <c r="U29" i="1"/>
  <c r="U22" i="1"/>
  <c r="U15" i="1"/>
  <c r="U8" i="1"/>
  <c r="T55" i="1"/>
  <c r="T56" i="1"/>
  <c r="T58" i="1"/>
  <c r="T59" i="1" s="1"/>
  <c r="T60" i="1"/>
  <c r="T43" i="1"/>
  <c r="T38" i="1"/>
  <c r="T36" i="1"/>
  <c r="T31" i="1"/>
  <c r="T29" i="1"/>
  <c r="T24" i="1"/>
  <c r="T22" i="1"/>
  <c r="T17" i="1"/>
  <c r="T15" i="1"/>
  <c r="T10" i="1"/>
  <c r="T8" i="1"/>
  <c r="T50" i="1"/>
  <c r="T52" i="1"/>
  <c r="T34" i="3"/>
  <c r="T35" i="3"/>
  <c r="T36" i="3" s="1"/>
  <c r="T37" i="3"/>
  <c r="T38" i="3" s="1"/>
  <c r="T39" i="3"/>
  <c r="S24" i="3"/>
  <c r="T24" i="3"/>
  <c r="T48" i="2"/>
  <c r="T49" i="2"/>
  <c r="T50" i="2" s="1"/>
  <c r="T51" i="2"/>
  <c r="T52" i="2"/>
  <c r="T53" i="2"/>
  <c r="T54" i="2" s="1"/>
  <c r="T45" i="2"/>
  <c r="T43" i="2"/>
  <c r="S40" i="2"/>
  <c r="T40" i="2"/>
  <c r="T38" i="2"/>
  <c r="T36" i="2"/>
  <c r="T33" i="2"/>
  <c r="T31" i="2"/>
  <c r="T29" i="2"/>
  <c r="T26" i="2"/>
  <c r="T24" i="2"/>
  <c r="T22" i="2"/>
  <c r="T17" i="2"/>
  <c r="T15" i="2"/>
  <c r="T12" i="2"/>
  <c r="T10" i="2"/>
  <c r="S10" i="2"/>
  <c r="S15" i="2"/>
  <c r="S17" i="2"/>
  <c r="S22" i="2"/>
  <c r="S24" i="2"/>
  <c r="S29" i="2"/>
  <c r="S31" i="2"/>
  <c r="S33" i="2"/>
  <c r="S36" i="2"/>
  <c r="S38" i="2"/>
  <c r="S43" i="2"/>
  <c r="S45" i="2"/>
  <c r="S48" i="2"/>
  <c r="S49" i="2"/>
  <c r="S51" i="2"/>
  <c r="S52" i="2" s="1"/>
  <c r="S53" i="2"/>
  <c r="S34" i="3"/>
  <c r="S35" i="3"/>
  <c r="S37" i="3"/>
  <c r="S38" i="3" s="1"/>
  <c r="S39" i="3"/>
  <c r="S40" i="3" s="1"/>
  <c r="S8" i="2"/>
  <c r="S55" i="1"/>
  <c r="S56" i="1"/>
  <c r="S58" i="1"/>
  <c r="S60" i="1"/>
  <c r="S52" i="1"/>
  <c r="S50" i="1"/>
  <c r="S8" i="1"/>
  <c r="S10" i="1"/>
  <c r="S15" i="1"/>
  <c r="S17" i="1"/>
  <c r="S22" i="1"/>
  <c r="S24" i="1"/>
  <c r="S29" i="1"/>
  <c r="S31" i="1"/>
  <c r="S36" i="1"/>
  <c r="S38" i="1"/>
  <c r="S43" i="1"/>
  <c r="R17" i="2"/>
  <c r="R15" i="2"/>
  <c r="O12" i="2"/>
  <c r="P12" i="2"/>
  <c r="Q12" i="2"/>
  <c r="R12" i="2"/>
  <c r="R10" i="2"/>
  <c r="K8" i="2"/>
  <c r="L8" i="2"/>
  <c r="M8" i="2"/>
  <c r="N8" i="2"/>
  <c r="O8" i="2"/>
  <c r="P8" i="2"/>
  <c r="Q8" i="2"/>
  <c r="R8" i="2"/>
  <c r="R34" i="3"/>
  <c r="R35" i="3"/>
  <c r="R36" i="3" s="1"/>
  <c r="R37" i="3"/>
  <c r="R38" i="3" s="1"/>
  <c r="R39" i="3"/>
  <c r="R40" i="3" s="1"/>
  <c r="R24" i="3"/>
  <c r="R48" i="2"/>
  <c r="R49" i="2"/>
  <c r="R50" i="2" s="1"/>
  <c r="R51" i="2"/>
  <c r="R53" i="2"/>
  <c r="R45" i="2"/>
  <c r="R43" i="2"/>
  <c r="R40" i="2"/>
  <c r="R38" i="2"/>
  <c r="R36" i="2"/>
  <c r="R33" i="2"/>
  <c r="R31" i="2"/>
  <c r="R29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R24" i="2"/>
  <c r="R22" i="2"/>
  <c r="R55" i="1"/>
  <c r="R56" i="1"/>
  <c r="R57" i="1" s="1"/>
  <c r="R58" i="1"/>
  <c r="R60" i="1"/>
  <c r="R61" i="1" s="1"/>
  <c r="R52" i="1"/>
  <c r="R50" i="1"/>
  <c r="R43" i="1"/>
  <c r="R38" i="1"/>
  <c r="R36" i="1"/>
  <c r="R31" i="1"/>
  <c r="R29" i="1"/>
  <c r="R24" i="1"/>
  <c r="R22" i="1"/>
  <c r="R17" i="1"/>
  <c r="R15" i="1"/>
  <c r="R10" i="1"/>
  <c r="R8" i="1"/>
  <c r="Q34" i="3"/>
  <c r="Q35" i="3"/>
  <c r="Q37" i="3"/>
  <c r="Q38" i="3" s="1"/>
  <c r="Q39" i="3"/>
  <c r="P24" i="3"/>
  <c r="Q24" i="3"/>
  <c r="Q48" i="2"/>
  <c r="Q49" i="2"/>
  <c r="Q50" i="2" s="1"/>
  <c r="Q51" i="2"/>
  <c r="Q52" i="2" s="1"/>
  <c r="Q53" i="2"/>
  <c r="Q54" i="2" s="1"/>
  <c r="Q45" i="2"/>
  <c r="Q43" i="2"/>
  <c r="P40" i="2"/>
  <c r="Q40" i="2"/>
  <c r="Q38" i="2"/>
  <c r="Q36" i="2"/>
  <c r="Q33" i="2"/>
  <c r="Q31" i="2"/>
  <c r="Q29" i="2"/>
  <c r="Q24" i="2"/>
  <c r="Q22" i="2"/>
  <c r="Q17" i="2"/>
  <c r="Q15" i="2"/>
  <c r="Q10" i="2"/>
  <c r="Q55" i="1"/>
  <c r="Q56" i="1"/>
  <c r="Q58" i="1"/>
  <c r="Q60" i="1"/>
  <c r="Q50" i="1"/>
  <c r="Q52" i="1"/>
  <c r="Q43" i="1"/>
  <c r="Q38" i="1"/>
  <c r="Q36" i="1"/>
  <c r="Q31" i="1"/>
  <c r="Q29" i="1"/>
  <c r="Q24" i="1"/>
  <c r="Q22" i="1"/>
  <c r="Q17" i="1"/>
  <c r="Q15" i="1"/>
  <c r="Q10" i="1"/>
  <c r="Q8" i="1"/>
  <c r="P34" i="3"/>
  <c r="P35" i="3"/>
  <c r="P37" i="3"/>
  <c r="P39" i="3"/>
  <c r="P48" i="2"/>
  <c r="P49" i="2"/>
  <c r="P50" i="2" s="1"/>
  <c r="P51" i="2"/>
  <c r="P52" i="2" s="1"/>
  <c r="P53" i="2"/>
  <c r="P54" i="2" s="1"/>
  <c r="P45" i="2"/>
  <c r="P43" i="2"/>
  <c r="P38" i="2"/>
  <c r="P36" i="2"/>
  <c r="P33" i="2"/>
  <c r="P31" i="2"/>
  <c r="P29" i="2"/>
  <c r="P24" i="2"/>
  <c r="P22" i="2"/>
  <c r="P17" i="2"/>
  <c r="P15" i="2"/>
  <c r="P10" i="2"/>
  <c r="P60" i="1"/>
  <c r="D60" i="1"/>
  <c r="E60" i="1"/>
  <c r="F60" i="1"/>
  <c r="G60" i="1"/>
  <c r="H60" i="1"/>
  <c r="I60" i="1"/>
  <c r="J60" i="1"/>
  <c r="K60" i="1"/>
  <c r="L60" i="1"/>
  <c r="M60" i="1"/>
  <c r="N60" i="1"/>
  <c r="O60" i="1"/>
  <c r="C60" i="1"/>
  <c r="P55" i="1"/>
  <c r="P56" i="1"/>
  <c r="P58" i="1"/>
  <c r="P50" i="1"/>
  <c r="P52" i="1"/>
  <c r="P43" i="1"/>
  <c r="P38" i="1"/>
  <c r="P36" i="1"/>
  <c r="P31" i="1"/>
  <c r="P29" i="1"/>
  <c r="P24" i="1"/>
  <c r="P22" i="1"/>
  <c r="P17" i="1"/>
  <c r="P15" i="1"/>
  <c r="P10" i="1"/>
  <c r="P8" i="1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N33" i="3"/>
  <c r="M33" i="3"/>
  <c r="L33" i="3"/>
  <c r="K33" i="3"/>
  <c r="J33" i="3"/>
  <c r="I33" i="3"/>
  <c r="H33" i="3"/>
  <c r="G33" i="3"/>
  <c r="F33" i="3"/>
  <c r="E33" i="3"/>
  <c r="D33" i="3"/>
  <c r="C33" i="3"/>
  <c r="M31" i="3"/>
  <c r="L31" i="3"/>
  <c r="K31" i="3"/>
  <c r="J31" i="3"/>
  <c r="I31" i="3"/>
  <c r="H31" i="3"/>
  <c r="G31" i="3"/>
  <c r="F31" i="3"/>
  <c r="E31" i="3"/>
  <c r="D31" i="3"/>
  <c r="C31" i="3"/>
  <c r="N26" i="3"/>
  <c r="M26" i="3"/>
  <c r="L26" i="3"/>
  <c r="K26" i="3"/>
  <c r="J26" i="3"/>
  <c r="I26" i="3"/>
  <c r="H26" i="3"/>
  <c r="G26" i="3"/>
  <c r="F26" i="3"/>
  <c r="E26" i="3"/>
  <c r="D26" i="3"/>
  <c r="C26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N19" i="3"/>
  <c r="M19" i="3"/>
  <c r="L19" i="3"/>
  <c r="K19" i="3"/>
  <c r="J19" i="3"/>
  <c r="I19" i="3"/>
  <c r="H19" i="3"/>
  <c r="G19" i="3"/>
  <c r="F19" i="3"/>
  <c r="E19" i="3"/>
  <c r="D19" i="3"/>
  <c r="C19" i="3"/>
  <c r="N17" i="3"/>
  <c r="M17" i="3"/>
  <c r="L17" i="3"/>
  <c r="K17" i="3"/>
  <c r="J17" i="3"/>
  <c r="I17" i="3"/>
  <c r="H17" i="3"/>
  <c r="G17" i="3"/>
  <c r="F17" i="3"/>
  <c r="E17" i="3"/>
  <c r="D17" i="3"/>
  <c r="C17" i="3"/>
  <c r="N12" i="3"/>
  <c r="M12" i="3"/>
  <c r="L12" i="3"/>
  <c r="K12" i="3"/>
  <c r="J12" i="3"/>
  <c r="I12" i="3"/>
  <c r="H12" i="3"/>
  <c r="G12" i="3"/>
  <c r="F12" i="3"/>
  <c r="E12" i="3"/>
  <c r="D12" i="3"/>
  <c r="C12" i="3"/>
  <c r="N10" i="3"/>
  <c r="M10" i="3"/>
  <c r="L10" i="3"/>
  <c r="K10" i="3"/>
  <c r="J10" i="3"/>
  <c r="I10" i="3"/>
  <c r="H10" i="3"/>
  <c r="G10" i="3"/>
  <c r="F10" i="3"/>
  <c r="E10" i="3"/>
  <c r="D10" i="3"/>
  <c r="C10" i="3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N47" i="2"/>
  <c r="M47" i="2"/>
  <c r="L47" i="2"/>
  <c r="K47" i="2"/>
  <c r="J47" i="2"/>
  <c r="I47" i="2"/>
  <c r="H47" i="2"/>
  <c r="G47" i="2"/>
  <c r="F47" i="2"/>
  <c r="E47" i="2"/>
  <c r="D47" i="2"/>
  <c r="C47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C26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N19" i="2"/>
  <c r="M19" i="2"/>
  <c r="L19" i="2"/>
  <c r="K19" i="2"/>
  <c r="J19" i="2"/>
  <c r="I19" i="2"/>
  <c r="H19" i="2"/>
  <c r="G19" i="2"/>
  <c r="F19" i="2"/>
  <c r="E19" i="2"/>
  <c r="D19" i="2"/>
  <c r="C19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N12" i="2"/>
  <c r="M12" i="2"/>
  <c r="L12" i="2"/>
  <c r="K12" i="2"/>
  <c r="J12" i="2"/>
  <c r="I12" i="2"/>
  <c r="H12" i="2"/>
  <c r="G12" i="2"/>
  <c r="F12" i="2"/>
  <c r="E12" i="2"/>
  <c r="D12" i="2"/>
  <c r="C12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J8" i="2"/>
  <c r="I8" i="2"/>
  <c r="H8" i="2"/>
  <c r="G8" i="2"/>
  <c r="F8" i="2"/>
  <c r="E8" i="2"/>
  <c r="D8" i="2"/>
  <c r="C8" i="2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O55" i="1"/>
  <c r="O61" i="1" s="1"/>
  <c r="N55" i="1"/>
  <c r="N61" i="1" s="1"/>
  <c r="M55" i="1"/>
  <c r="M61" i="1" s="1"/>
  <c r="L55" i="1"/>
  <c r="L61" i="1" s="1"/>
  <c r="K55" i="1"/>
  <c r="J55" i="1"/>
  <c r="I55" i="1"/>
  <c r="H55" i="1"/>
  <c r="H61" i="1" s="1"/>
  <c r="G55" i="1"/>
  <c r="G61" i="1" s="1"/>
  <c r="F55" i="1"/>
  <c r="F61" i="1" s="1"/>
  <c r="E55" i="1"/>
  <c r="E61" i="1" s="1"/>
  <c r="D55" i="1"/>
  <c r="D61" i="1" s="1"/>
  <c r="C55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N47" i="1"/>
  <c r="M47" i="1"/>
  <c r="L47" i="1"/>
  <c r="K47" i="1"/>
  <c r="J47" i="1"/>
  <c r="I47" i="1"/>
  <c r="H47" i="1"/>
  <c r="G47" i="1"/>
  <c r="F47" i="1"/>
  <c r="E47" i="1"/>
  <c r="D47" i="1"/>
  <c r="C47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N40" i="1"/>
  <c r="M40" i="1"/>
  <c r="L40" i="1"/>
  <c r="K40" i="1"/>
  <c r="J40" i="1"/>
  <c r="I40" i="1"/>
  <c r="H40" i="1"/>
  <c r="G40" i="1"/>
  <c r="F40" i="1"/>
  <c r="E40" i="1"/>
  <c r="D40" i="1"/>
  <c r="C40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N33" i="1"/>
  <c r="M33" i="1"/>
  <c r="L33" i="1"/>
  <c r="K33" i="1"/>
  <c r="J33" i="1"/>
  <c r="I33" i="1"/>
  <c r="H33" i="1"/>
  <c r="G33" i="1"/>
  <c r="F33" i="1"/>
  <c r="E33" i="1"/>
  <c r="D33" i="1"/>
  <c r="C33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N26" i="1"/>
  <c r="M26" i="1"/>
  <c r="L26" i="1"/>
  <c r="K26" i="1"/>
  <c r="J26" i="1"/>
  <c r="I26" i="1"/>
  <c r="H26" i="1"/>
  <c r="G26" i="1"/>
  <c r="F26" i="1"/>
  <c r="E26" i="1"/>
  <c r="D26" i="1"/>
  <c r="C26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N19" i="1"/>
  <c r="M19" i="1"/>
  <c r="L19" i="1"/>
  <c r="K19" i="1"/>
  <c r="J19" i="1"/>
  <c r="I19" i="1"/>
  <c r="H19" i="1"/>
  <c r="G19" i="1"/>
  <c r="F19" i="1"/>
  <c r="E19" i="1"/>
  <c r="D19" i="1"/>
  <c r="C19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N12" i="1"/>
  <c r="M12" i="1"/>
  <c r="L12" i="1"/>
  <c r="K12" i="1"/>
  <c r="J12" i="1"/>
  <c r="I12" i="1"/>
  <c r="H12" i="1"/>
  <c r="G12" i="1"/>
  <c r="F12" i="1"/>
  <c r="E12" i="1"/>
  <c r="D12" i="1"/>
  <c r="C12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8" i="1"/>
  <c r="N8" i="1"/>
  <c r="M8" i="1"/>
  <c r="L8" i="1"/>
  <c r="K8" i="1"/>
  <c r="J8" i="1"/>
  <c r="I8" i="1"/>
  <c r="H8" i="1"/>
  <c r="G8" i="1"/>
  <c r="F8" i="1"/>
  <c r="E8" i="1"/>
  <c r="D8" i="1"/>
  <c r="C8" i="1"/>
  <c r="Q40" i="3" l="1"/>
  <c r="S50" i="2"/>
  <c r="T57" i="1"/>
  <c r="U36" i="3"/>
  <c r="X38" i="3"/>
  <c r="Y50" i="2"/>
  <c r="Z36" i="3"/>
  <c r="P38" i="3"/>
  <c r="AC36" i="3"/>
  <c r="S36" i="3"/>
  <c r="V54" i="2"/>
  <c r="W40" i="3"/>
  <c r="X61" i="1"/>
  <c r="Z54" i="2"/>
  <c r="AC52" i="2"/>
  <c r="AD40" i="3"/>
  <c r="T40" i="3"/>
  <c r="W59" i="1"/>
  <c r="X59" i="1"/>
  <c r="AA54" i="2"/>
  <c r="AD38" i="3"/>
  <c r="S54" i="2"/>
  <c r="T61" i="1"/>
  <c r="W57" i="1"/>
  <c r="AA40" i="3"/>
  <c r="AD59" i="1"/>
  <c r="AD36" i="3"/>
  <c r="S59" i="1"/>
  <c r="Z59" i="1"/>
  <c r="S57" i="1"/>
  <c r="Z57" i="1"/>
  <c r="AC57" i="1"/>
  <c r="W61" i="1"/>
  <c r="Z61" i="1"/>
  <c r="U57" i="1"/>
  <c r="Y59" i="1"/>
  <c r="AB59" i="1"/>
  <c r="Y57" i="1"/>
  <c r="AB57" i="1"/>
  <c r="J61" i="1"/>
  <c r="AA59" i="1"/>
  <c r="V61" i="1"/>
  <c r="AA57" i="1"/>
  <c r="AD57" i="1"/>
  <c r="AD61" i="1"/>
  <c r="AC40" i="3"/>
  <c r="P40" i="3"/>
  <c r="V52" i="2"/>
  <c r="AA38" i="3"/>
  <c r="I61" i="1"/>
  <c r="Q61" i="1"/>
  <c r="P59" i="1"/>
  <c r="P61" i="1"/>
  <c r="P36" i="3"/>
  <c r="Q59" i="1"/>
  <c r="R54" i="2"/>
  <c r="P57" i="1"/>
  <c r="Q57" i="1"/>
  <c r="R52" i="2"/>
  <c r="Q36" i="3"/>
  <c r="R59" i="1"/>
  <c r="S61" i="1"/>
  <c r="C61" i="1"/>
  <c r="K61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</calcChain>
</file>

<file path=xl/sharedStrings.xml><?xml version="1.0" encoding="utf-8"?>
<sst xmlns="http://schemas.openxmlformats.org/spreadsheetml/2006/main" count="252" uniqueCount="37">
  <si>
    <t xml:space="preserve"> Total de consultas en Guardia ambulatoria por fiebre, dengue y sospecha de dengue, chikungunya y sospecha de chikungunya según efectores municipales. Semana epidemiológica</t>
  </si>
  <si>
    <t>Rosario. Año 2023</t>
  </si>
  <si>
    <t>Efector</t>
  </si>
  <si>
    <t>Semana Epidemiológica</t>
  </si>
  <si>
    <t>HECA</t>
  </si>
  <si>
    <t>Total</t>
  </si>
  <si>
    <t>Febriles</t>
  </si>
  <si>
    <t>% Febriles</t>
  </si>
  <si>
    <t>Dengue</t>
  </si>
  <si>
    <t>% Dengue</t>
  </si>
  <si>
    <t>Chikungunya</t>
  </si>
  <si>
    <t>% Chikungunya</t>
  </si>
  <si>
    <t>HIC</t>
  </si>
  <si>
    <t>HNVV</t>
  </si>
  <si>
    <t>HJBA</t>
  </si>
  <si>
    <t>HRSP</t>
  </si>
  <si>
    <t>MM</t>
  </si>
  <si>
    <t>San Martin</t>
  </si>
  <si>
    <t xml:space="preserve"> Total de consultas de centros de salud por fiebre, dengue y sospecha de dengue, chikungunya y sospecha de chikungunya según distrito. Semana epidemiológica</t>
  </si>
  <si>
    <t>Distrito</t>
  </si>
  <si>
    <t>CENTRO</t>
  </si>
  <si>
    <t>NOROESTE</t>
  </si>
  <si>
    <t>NORTE</t>
  </si>
  <si>
    <t>OESTE</t>
  </si>
  <si>
    <t>SUDOESTE</t>
  </si>
  <si>
    <t>SUR</t>
  </si>
  <si>
    <t>Total de consultas ambulatorias por fiebre, dengue y sospecha de dengue, chikungunya y sospecha de chikungunya según efectores municipales</t>
  </si>
  <si>
    <t>Consultorios externos de los hospitales municipales. Rosario. Año 2023</t>
  </si>
  <si>
    <t>% de consultas por dengue y sospecha de dengue según efectores municipales. Semana epidemiológica</t>
  </si>
  <si>
    <t>Guardias ambulatorias de los hospitales municipales. Rosario. Año 2023</t>
  </si>
  <si>
    <t>Centros de salud municipales. Rosario. Año 2023</t>
  </si>
  <si>
    <t>% de consultas por fiebre según efectores municipales. Semana epidemiológica</t>
  </si>
  <si>
    <t>% Fiebre</t>
  </si>
  <si>
    <t>% de consultas por dengue y sospecha de dengue según distrito. Semana epidemiológica</t>
  </si>
  <si>
    <t>% de consultas por fiebre, dengue y sospecha de dengue, chikungunya y sospecha de chikungunya según efectores municipales. Semana epidemiológica</t>
  </si>
  <si>
    <t>% de consultas por fiebre, dengue y sospecha de dengue, chikungunya y sospecha de chikungunya según distrito. Semana epidemiológica</t>
  </si>
  <si>
    <t>% de consultas por dengue según distrito. Semana epidemiológica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</si>
</sst>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0"/>
      <name val="Tahoma"/>
      <family val="2"/>
      <charset val="1"/>
    </font>
    <font>
      <b/>
      <sz val="10"/>
      <name val="Tahoma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99CCFF"/>
        <bgColor rgb="FFC0C0C0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</cellStyleXfs>
  <cellXfs count="30">
    <xf numFmtId="0" fontId="0" fillId="0" borderId="0" xfId="0"/>
    <xf numFmtId="0" fontId="1" fillId="2" borderId="0" xfId="2" applyFill="1" applyAlignment="1">
      <alignment vertical="center"/>
    </xf>
    <xf numFmtId="0" fontId="2" fillId="2" borderId="0" xfId="2" applyFont="1" applyFill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1" fillId="2" borderId="0" xfId="1" applyFill="1"/>
    <xf numFmtId="0" fontId="0" fillId="2" borderId="0" xfId="0" applyFill="1" applyAlignment="1">
      <alignment vertical="center"/>
    </xf>
    <xf numFmtId="0" fontId="1" fillId="2" borderId="0" xfId="1" applyFill="1" applyAlignment="1">
      <alignment horizontal="center"/>
    </xf>
    <xf numFmtId="0" fontId="3" fillId="2" borderId="2" xfId="1" applyFont="1" applyFill="1" applyBorder="1" applyAlignment="1">
      <alignment vertical="center"/>
    </xf>
    <xf numFmtId="0" fontId="3" fillId="2" borderId="3" xfId="1" applyFont="1" applyFill="1" applyBorder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3" fillId="3" borderId="4" xfId="2" applyFont="1" applyFill="1" applyBorder="1" applyAlignment="1">
      <alignment vertical="center"/>
    </xf>
    <xf numFmtId="0" fontId="2" fillId="2" borderId="5" xfId="2" applyFont="1" applyFill="1" applyBorder="1" applyAlignment="1">
      <alignment vertical="center"/>
    </xf>
    <xf numFmtId="0" fontId="2" fillId="2" borderId="6" xfId="1" applyFont="1" applyFill="1" applyBorder="1" applyAlignment="1">
      <alignment horizontal="center" vertical="center"/>
    </xf>
    <xf numFmtId="0" fontId="3" fillId="2" borderId="7" xfId="2" applyFont="1" applyFill="1" applyBorder="1" applyAlignment="1">
      <alignment vertical="center"/>
    </xf>
    <xf numFmtId="0" fontId="2" fillId="2" borderId="8" xfId="2" applyFont="1" applyFill="1" applyBorder="1" applyAlignment="1">
      <alignment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0" xfId="2" applyFont="1" applyFill="1" applyBorder="1" applyAlignment="1">
      <alignment vertical="center"/>
    </xf>
    <xf numFmtId="164" fontId="2" fillId="2" borderId="0" xfId="1" applyNumberFormat="1" applyFont="1" applyFill="1" applyAlignment="1">
      <alignment horizontal="center" vertical="center"/>
    </xf>
    <xf numFmtId="0" fontId="2" fillId="2" borderId="7" xfId="2" applyFont="1" applyFill="1" applyBorder="1" applyAlignment="1">
      <alignment vertical="center"/>
    </xf>
    <xf numFmtId="1" fontId="2" fillId="2" borderId="9" xfId="1" applyNumberFormat="1" applyFont="1" applyFill="1" applyBorder="1" applyAlignment="1">
      <alignment horizontal="center" vertical="center"/>
    </xf>
    <xf numFmtId="164" fontId="2" fillId="2" borderId="9" xfId="1" applyNumberFormat="1" applyFont="1" applyFill="1" applyBorder="1" applyAlignment="1">
      <alignment horizontal="center" vertical="center"/>
    </xf>
    <xf numFmtId="0" fontId="3" fillId="2" borderId="11" xfId="2" applyFont="1" applyFill="1" applyBorder="1" applyAlignment="1">
      <alignment vertical="center"/>
    </xf>
    <xf numFmtId="0" fontId="0" fillId="2" borderId="0" xfId="0" applyFill="1"/>
    <xf numFmtId="0" fontId="3" fillId="2" borderId="0" xfId="1" applyFont="1" applyFill="1" applyAlignment="1">
      <alignment vertical="center"/>
    </xf>
    <xf numFmtId="0" fontId="3" fillId="2" borderId="0" xfId="2" applyFont="1" applyFill="1" applyAlignment="1">
      <alignment vertical="center"/>
    </xf>
    <xf numFmtId="0" fontId="0" fillId="2" borderId="0" xfId="0" applyFill="1" applyAlignment="1">
      <alignment horizontal="center"/>
    </xf>
    <xf numFmtId="164" fontId="0" fillId="2" borderId="0" xfId="0" applyNumberFormat="1" applyFill="1"/>
    <xf numFmtId="164" fontId="2" fillId="2" borderId="0" xfId="3" applyNumberFormat="1" applyFont="1" applyFill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</cellXfs>
  <cellStyles count="4">
    <cellStyle name="Normal" xfId="0" builtinId="0"/>
    <cellStyle name="Normal 2" xfId="1" xr:uid="{00000000-0005-0000-0000-000006000000}"/>
    <cellStyle name="Normal_Hoja1" xfId="2" xr:uid="{00000000-0005-0000-0000-000007000000}"/>
    <cellStyle name="Porcentaje" xfId="3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5B9BD5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000"/>
      <rgbColor rgb="FFFF9900"/>
      <rgbColor rgb="FFED7D31"/>
      <rgbColor rgb="FF595959"/>
      <rgbColor rgb="FFA5A5A5"/>
      <rgbColor rgb="FF003366"/>
      <rgbColor rgb="FF70AD47"/>
      <rgbColor rgb="FF003300"/>
      <rgbColor rgb="FF333300"/>
      <rgbColor rgb="FF993300"/>
      <rgbColor rgb="FF993366"/>
      <rgbColor rgb="FF264478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lang="es-AR" sz="105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es-AR" sz="1050" b="0" strike="noStrike" spc="-1">
                <a:solidFill>
                  <a:srgbClr val="595959"/>
                </a:solidFill>
                <a:latin typeface="Calibri"/>
              </a:rPr>
              <a:t>% de consultas en la guardia ambulatoria por Dengue.
 Efectores Municipales. Rosario 2023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Gráficos!$P$6</c:f>
              <c:strCache>
                <c:ptCount val="1"/>
                <c:pt idx="0">
                  <c:v>HECA</c:v>
                </c:pt>
              </c:strCache>
            </c:strRef>
          </c:tx>
          <c:spPr>
            <a:ln w="2844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Gráficos!$R$5:$BQ$5</c15:sqref>
                  </c15:fullRef>
                </c:ext>
              </c:extLst>
              <c:f>Gráficos!$R$5:$AW$5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Gráficos!$R$6:$BQ$6</c15:sqref>
                  </c15:fullRef>
                </c:ext>
              </c:extLst>
              <c:f>Gráficos!$R$6:$AW$6</c:f>
              <c:numCache>
                <c:formatCode>0.0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0.59055118110236204</c:v>
                </c:pt>
                <c:pt idx="13">
                  <c:v>2.4253731343283582</c:v>
                </c:pt>
                <c:pt idx="14">
                  <c:v>0.90090090090090091</c:v>
                </c:pt>
                <c:pt idx="15">
                  <c:v>0.99009900990099009</c:v>
                </c:pt>
                <c:pt idx="16">
                  <c:v>1.2684989429175475</c:v>
                </c:pt>
                <c:pt idx="17">
                  <c:v>0.42105263157894735</c:v>
                </c:pt>
                <c:pt idx="18">
                  <c:v>0.19723865877712032</c:v>
                </c:pt>
                <c:pt idx="19">
                  <c:v>0</c:v>
                </c:pt>
                <c:pt idx="20">
                  <c:v>0.2232142857142857</c:v>
                </c:pt>
                <c:pt idx="21">
                  <c:v>0.20161290322580644</c:v>
                </c:pt>
                <c:pt idx="22">
                  <c:v>0</c:v>
                </c:pt>
                <c:pt idx="23">
                  <c:v>0.22522522522522523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2B-43AF-92A0-672363590046}"/>
            </c:ext>
          </c:extLst>
        </c:ser>
        <c:ser>
          <c:idx val="1"/>
          <c:order val="1"/>
          <c:tx>
            <c:strRef>
              <c:f>Gráficos!$P$7</c:f>
              <c:strCache>
                <c:ptCount val="1"/>
                <c:pt idx="0">
                  <c:v>HIC</c:v>
                </c:pt>
              </c:strCache>
            </c:strRef>
          </c:tx>
          <c:spPr>
            <a:ln w="2844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Gráficos!$R$5:$BQ$5</c15:sqref>
                  </c15:fullRef>
                </c:ext>
              </c:extLst>
              <c:f>Gráficos!$R$5:$AW$5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Gráficos!$R$7:$BQ$7</c15:sqref>
                  </c15:fullRef>
                </c:ext>
              </c:extLst>
              <c:f>Gráficos!$R$7:$AW$7</c:f>
              <c:numCache>
                <c:formatCode>0.0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0.1953125</c:v>
                </c:pt>
                <c:pt idx="7">
                  <c:v>0.17667844522968201</c:v>
                </c:pt>
                <c:pt idx="8">
                  <c:v>0</c:v>
                </c:pt>
                <c:pt idx="9">
                  <c:v>0.97560975609756095</c:v>
                </c:pt>
                <c:pt idx="10">
                  <c:v>3.9285714285714302</c:v>
                </c:pt>
                <c:pt idx="11">
                  <c:v>9.2769440654843098</c:v>
                </c:pt>
                <c:pt idx="12">
                  <c:v>13.755980861244</c:v>
                </c:pt>
                <c:pt idx="13">
                  <c:v>16.31753031973539</c:v>
                </c:pt>
                <c:pt idx="14">
                  <c:v>13.303269447576099</c:v>
                </c:pt>
                <c:pt idx="15">
                  <c:v>13.275434243176178</c:v>
                </c:pt>
                <c:pt idx="16">
                  <c:v>6.8702290076335881</c:v>
                </c:pt>
                <c:pt idx="17">
                  <c:v>10.869565217391305</c:v>
                </c:pt>
                <c:pt idx="18">
                  <c:v>5.376344086021505</c:v>
                </c:pt>
                <c:pt idx="19">
                  <c:v>4.4444444444444446</c:v>
                </c:pt>
                <c:pt idx="20">
                  <c:v>2.7681660899653981</c:v>
                </c:pt>
                <c:pt idx="21">
                  <c:v>2.1558872305140961</c:v>
                </c:pt>
                <c:pt idx="22">
                  <c:v>1.0479041916167664</c:v>
                </c:pt>
                <c:pt idx="23">
                  <c:v>2.7944111776447107</c:v>
                </c:pt>
                <c:pt idx="24">
                  <c:v>0.6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0.17953321364452424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2B-43AF-92A0-672363590046}"/>
            </c:ext>
          </c:extLst>
        </c:ser>
        <c:ser>
          <c:idx val="2"/>
          <c:order val="2"/>
          <c:tx>
            <c:strRef>
              <c:f>Gráficos!$P$8</c:f>
              <c:strCache>
                <c:ptCount val="1"/>
                <c:pt idx="0">
                  <c:v>HNVV</c:v>
                </c:pt>
              </c:strCache>
            </c:strRef>
          </c:tx>
          <c:spPr>
            <a:ln w="2844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Gráficos!$R$5:$BQ$5</c15:sqref>
                  </c15:fullRef>
                </c:ext>
              </c:extLst>
              <c:f>Gráficos!$R$5:$AW$5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Gráficos!$R$8:$BQ$8</c15:sqref>
                  </c15:fullRef>
                </c:ext>
              </c:extLst>
              <c:f>Gráficos!$R$8:$AW$8</c:f>
              <c:numCache>
                <c:formatCode>0.0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0.105932203389831</c:v>
                </c:pt>
                <c:pt idx="11">
                  <c:v>0.10121457489878501</c:v>
                </c:pt>
                <c:pt idx="12">
                  <c:v>0.35429583702391498</c:v>
                </c:pt>
                <c:pt idx="13">
                  <c:v>7.64525993883792E-2</c:v>
                </c:pt>
                <c:pt idx="14">
                  <c:v>1.446808510638298</c:v>
                </c:pt>
                <c:pt idx="15">
                  <c:v>1.5228426395939088</c:v>
                </c:pt>
                <c:pt idx="16">
                  <c:v>1.1135857461024499</c:v>
                </c:pt>
                <c:pt idx="17">
                  <c:v>0.57471264367816088</c:v>
                </c:pt>
                <c:pt idx="18">
                  <c:v>7.7459333849728904E-2</c:v>
                </c:pt>
                <c:pt idx="19">
                  <c:v>8.5763293310463118E-2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0.23228803716608595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2B-43AF-92A0-672363590046}"/>
            </c:ext>
          </c:extLst>
        </c:ser>
        <c:ser>
          <c:idx val="3"/>
          <c:order val="3"/>
          <c:tx>
            <c:strRef>
              <c:f>Gráficos!$P$9</c:f>
              <c:strCache>
                <c:ptCount val="1"/>
                <c:pt idx="0">
                  <c:v>HJBA</c:v>
                </c:pt>
              </c:strCache>
            </c:strRef>
          </c:tx>
          <c:spPr>
            <a:ln w="28440">
              <a:solidFill>
                <a:srgbClr val="FFC0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Gráficos!$R$5:$BQ$5</c15:sqref>
                  </c15:fullRef>
                </c:ext>
              </c:extLst>
              <c:f>Gráficos!$R$5:$AW$5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Gráficos!$R$9:$BQ$9</c15:sqref>
                  </c15:fullRef>
                </c:ext>
              </c:extLst>
              <c:f>Gráficos!$R$9:$AW$9</c:f>
              <c:numCache>
                <c:formatCode>0.0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0.30769230769230799</c:v>
                </c:pt>
                <c:pt idx="11">
                  <c:v>1.03896103896104</c:v>
                </c:pt>
                <c:pt idx="12">
                  <c:v>2.2271714922049002</c:v>
                </c:pt>
                <c:pt idx="13">
                  <c:v>1.875</c:v>
                </c:pt>
                <c:pt idx="14">
                  <c:v>0.80428954423592491</c:v>
                </c:pt>
                <c:pt idx="15">
                  <c:v>2.6960784313725492</c:v>
                </c:pt>
                <c:pt idx="16">
                  <c:v>0.94339622641509435</c:v>
                </c:pt>
                <c:pt idx="17">
                  <c:v>0.70921985815602839</c:v>
                </c:pt>
                <c:pt idx="18">
                  <c:v>1.7114914425427872</c:v>
                </c:pt>
                <c:pt idx="19">
                  <c:v>0.53908355795148255</c:v>
                </c:pt>
                <c:pt idx="20">
                  <c:v>1.9607843137254901</c:v>
                </c:pt>
                <c:pt idx="21">
                  <c:v>0.73170731707317083</c:v>
                </c:pt>
                <c:pt idx="22">
                  <c:v>0.73349633251833746</c:v>
                </c:pt>
                <c:pt idx="23">
                  <c:v>0.33898305084745761</c:v>
                </c:pt>
                <c:pt idx="24">
                  <c:v>0.29673590504451042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2B-43AF-92A0-672363590046}"/>
            </c:ext>
          </c:extLst>
        </c:ser>
        <c:ser>
          <c:idx val="4"/>
          <c:order val="4"/>
          <c:tx>
            <c:strRef>
              <c:f>Gráficos!$P$10</c:f>
              <c:strCache>
                <c:ptCount val="1"/>
                <c:pt idx="0">
                  <c:v>HRSP</c:v>
                </c:pt>
              </c:strCache>
            </c:strRef>
          </c:tx>
          <c:spPr>
            <a:ln w="28440">
              <a:solidFill>
                <a:srgbClr val="5B9BD5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Gráficos!$R$5:$BQ$5</c15:sqref>
                  </c15:fullRef>
                </c:ext>
              </c:extLst>
              <c:f>Gráficos!$R$5:$AW$5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Gráficos!$R$10:$BQ$10</c15:sqref>
                  </c15:fullRef>
                </c:ext>
              </c:extLst>
              <c:f>Gráficos!$R$10:$AW$10</c:f>
              <c:numCache>
                <c:formatCode>0.0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9.00900900900901E-2</c:v>
                </c:pt>
                <c:pt idx="10">
                  <c:v>0</c:v>
                </c:pt>
                <c:pt idx="11">
                  <c:v>8.0128205128205093E-2</c:v>
                </c:pt>
                <c:pt idx="12">
                  <c:v>0.14825796886582701</c:v>
                </c:pt>
                <c:pt idx="13">
                  <c:v>0.61307901907356954</c:v>
                </c:pt>
                <c:pt idx="14">
                  <c:v>0.26791694574681846</c:v>
                </c:pt>
                <c:pt idx="15">
                  <c:v>0.35087719298245612</c:v>
                </c:pt>
                <c:pt idx="16">
                  <c:v>0.13280212483399734</c:v>
                </c:pt>
                <c:pt idx="17">
                  <c:v>0</c:v>
                </c:pt>
                <c:pt idx="18">
                  <c:v>6.5703022339027597E-2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2B-43AF-92A0-672363590046}"/>
            </c:ext>
          </c:extLst>
        </c:ser>
        <c:ser>
          <c:idx val="5"/>
          <c:order val="5"/>
          <c:tx>
            <c:strRef>
              <c:f>Gráficos!$P$11</c:f>
              <c:strCache>
                <c:ptCount val="1"/>
                <c:pt idx="0">
                  <c:v>MM</c:v>
                </c:pt>
              </c:strCache>
            </c:strRef>
          </c:tx>
          <c:spPr>
            <a:ln w="28440">
              <a:solidFill>
                <a:srgbClr val="70AD47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Gráficos!$R$5:$BQ$5</c15:sqref>
                  </c15:fullRef>
                </c:ext>
              </c:extLst>
              <c:f>Gráficos!$R$5:$AW$5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Gráficos!$R$11:$BQ$11</c15:sqref>
                  </c15:fullRef>
                </c:ext>
              </c:extLst>
              <c:f>Gráficos!$R$11:$AW$11</c:f>
              <c:numCache>
                <c:formatCode>0.0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E2B-43AF-92A0-672363590046}"/>
            </c:ext>
          </c:extLst>
        </c:ser>
        <c:ser>
          <c:idx val="6"/>
          <c:order val="6"/>
          <c:tx>
            <c:strRef>
              <c:f>Gráficos!$P$12</c:f>
              <c:strCache>
                <c:ptCount val="1"/>
                <c:pt idx="0">
                  <c:v>San Martin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Gráficos!$R$5:$BQ$5</c15:sqref>
                  </c15:fullRef>
                </c:ext>
              </c:extLst>
              <c:f>Gráficos!$R$5:$AW$5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Gráficos!$R$12:$BQ$12</c15:sqref>
                  </c15:fullRef>
                </c:ext>
              </c:extLst>
              <c:f>Gráficos!$R$12:$AW$12</c:f>
              <c:numCache>
                <c:formatCode>0.0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0.134770889487871</c:v>
                </c:pt>
                <c:pt idx="10">
                  <c:v>0.64446831364124602</c:v>
                </c:pt>
                <c:pt idx="11">
                  <c:v>6.05060506050605</c:v>
                </c:pt>
                <c:pt idx="12">
                  <c:v>8.1443298969072195</c:v>
                </c:pt>
                <c:pt idx="13">
                  <c:v>10</c:v>
                </c:pt>
                <c:pt idx="14">
                  <c:v>5.7306590257879657</c:v>
                </c:pt>
                <c:pt idx="15">
                  <c:v>8.6299892125134843</c:v>
                </c:pt>
                <c:pt idx="16">
                  <c:v>5.4487179487179489</c:v>
                </c:pt>
                <c:pt idx="17">
                  <c:v>3.763440860215054</c:v>
                </c:pt>
                <c:pt idx="18">
                  <c:v>2.7383367139959431</c:v>
                </c:pt>
                <c:pt idx="19">
                  <c:v>1.7259978425026967</c:v>
                </c:pt>
                <c:pt idx="20">
                  <c:v>0.76004343105320304</c:v>
                </c:pt>
                <c:pt idx="21">
                  <c:v>0.6</c:v>
                </c:pt>
                <c:pt idx="22">
                  <c:v>0.117096018735363</c:v>
                </c:pt>
                <c:pt idx="23">
                  <c:v>0.13297872340425532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449-405A-BB66-BBEEA079E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91521122"/>
        <c:axId val="9403950"/>
      </c:lineChart>
      <c:catAx>
        <c:axId val="91521122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lang="es-AR" sz="1000" b="0" strike="noStrike" spc="-1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AR" sz="1000" b="0" strike="noStrike" spc="-1">
                    <a:solidFill>
                      <a:srgbClr val="595959"/>
                    </a:solidFill>
                    <a:latin typeface="Calibri"/>
                  </a:rPr>
                  <a:t>Semana Epidemiológica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AR"/>
          </a:p>
        </c:txPr>
        <c:crossAx val="9403950"/>
        <c:crosses val="autoZero"/>
        <c:auto val="1"/>
        <c:lblAlgn val="ctr"/>
        <c:lblOffset val="100"/>
        <c:noMultiLvlLbl val="0"/>
      </c:catAx>
      <c:valAx>
        <c:axId val="9403950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lang="es-AR" sz="1000" b="0" strike="noStrike" spc="-1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AR" sz="1000" b="0" strike="noStrike" spc="-1">
                    <a:solidFill>
                      <a:srgbClr val="595959"/>
                    </a:solidFill>
                    <a:latin typeface="Calibri"/>
                  </a:rPr>
                  <a:t>% 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.0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AR"/>
          </a:p>
        </c:txPr>
        <c:crossAx val="91521122"/>
        <c:crosses val="autoZero"/>
        <c:crossBetween val="between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es-A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lang="es-AR" sz="105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es-AR" sz="1050" b="0" strike="noStrike" spc="-1">
                <a:solidFill>
                  <a:srgbClr val="595959"/>
                </a:solidFill>
                <a:latin typeface="Calibri"/>
              </a:rPr>
              <a:t>% de consultas en centros de salud por Dengue según distrito. Rosario 2023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Gráficos!$P$20</c:f>
              <c:strCache>
                <c:ptCount val="1"/>
                <c:pt idx="0">
                  <c:v>CENTRO</c:v>
                </c:pt>
              </c:strCache>
            </c:strRef>
          </c:tx>
          <c:spPr>
            <a:ln w="2844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Gráficos!$R$19:$BQ$19</c15:sqref>
                  </c15:fullRef>
                </c:ext>
              </c:extLst>
              <c:f>Gráficos!$R$19:$AW$19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Gráficos!$R$20:$BQ$20</c15:sqref>
                  </c15:fullRef>
                </c:ext>
              </c:extLst>
              <c:f>Gráficos!$R$20:$AW$20</c:f>
              <c:numCache>
                <c:formatCode>0.0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1.3698630136986301</c:v>
                </c:pt>
                <c:pt idx="13">
                  <c:v>2.2222222222222223</c:v>
                </c:pt>
                <c:pt idx="14">
                  <c:v>2.2222222222222223</c:v>
                </c:pt>
                <c:pt idx="15">
                  <c:v>1.9138755980861244</c:v>
                </c:pt>
                <c:pt idx="16">
                  <c:v>2.0942408376963351</c:v>
                </c:pt>
                <c:pt idx="17">
                  <c:v>0.84033613445378152</c:v>
                </c:pt>
                <c:pt idx="18">
                  <c:v>0.52083333333333326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6A-428C-8848-3D42D7D74D31}"/>
            </c:ext>
          </c:extLst>
        </c:ser>
        <c:ser>
          <c:idx val="1"/>
          <c:order val="1"/>
          <c:tx>
            <c:strRef>
              <c:f>Gráficos!$P$21</c:f>
              <c:strCache>
                <c:ptCount val="1"/>
                <c:pt idx="0">
                  <c:v>NOROESTE</c:v>
                </c:pt>
              </c:strCache>
            </c:strRef>
          </c:tx>
          <c:spPr>
            <a:ln w="2844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Gráficos!$R$19:$BQ$19</c15:sqref>
                  </c15:fullRef>
                </c:ext>
              </c:extLst>
              <c:f>Gráficos!$R$19:$AW$19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Gráficos!$R$21:$BQ$21</c15:sqref>
                  </c15:fullRef>
                </c:ext>
              </c:extLst>
              <c:f>Gráficos!$R$21:$AW$21</c:f>
              <c:numCache>
                <c:formatCode>0.0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0.17942583732057399</c:v>
                </c:pt>
                <c:pt idx="10">
                  <c:v>0.73637702503681901</c:v>
                </c:pt>
                <c:pt idx="11">
                  <c:v>1.5531660692950999</c:v>
                </c:pt>
                <c:pt idx="12">
                  <c:v>2.7608607389362598</c:v>
                </c:pt>
                <c:pt idx="13">
                  <c:v>4.3447293447293447</c:v>
                </c:pt>
                <c:pt idx="14">
                  <c:v>4.6511627906976747</c:v>
                </c:pt>
                <c:pt idx="15">
                  <c:v>3.2915360501567394</c:v>
                </c:pt>
                <c:pt idx="16">
                  <c:v>2.8057869355545813</c:v>
                </c:pt>
                <c:pt idx="17">
                  <c:v>1.4833759590792839</c:v>
                </c:pt>
                <c:pt idx="18">
                  <c:v>1.3056835637480799</c:v>
                </c:pt>
                <c:pt idx="19">
                  <c:v>1.0199350950394066</c:v>
                </c:pt>
                <c:pt idx="20">
                  <c:v>1.1204481792717087</c:v>
                </c:pt>
                <c:pt idx="21">
                  <c:v>0.87557603686635943</c:v>
                </c:pt>
                <c:pt idx="22">
                  <c:v>0.32085561497326204</c:v>
                </c:pt>
                <c:pt idx="23">
                  <c:v>0.11312217194570137</c:v>
                </c:pt>
                <c:pt idx="24">
                  <c:v>0</c:v>
                </c:pt>
                <c:pt idx="25">
                  <c:v>4.6040515653775323E-2</c:v>
                </c:pt>
                <c:pt idx="26">
                  <c:v>0</c:v>
                </c:pt>
                <c:pt idx="27">
                  <c:v>0</c:v>
                </c:pt>
                <c:pt idx="28">
                  <c:v>0.12239902080783352</c:v>
                </c:pt>
                <c:pt idx="29">
                  <c:v>6.8027210884353734E-2</c:v>
                </c:pt>
                <c:pt idx="30">
                  <c:v>5.9311981020166077E-2</c:v>
                </c:pt>
                <c:pt idx="31">
                  <c:v>5.2438384897745147E-2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6A-428C-8848-3D42D7D74D31}"/>
            </c:ext>
          </c:extLst>
        </c:ser>
        <c:ser>
          <c:idx val="2"/>
          <c:order val="2"/>
          <c:tx>
            <c:strRef>
              <c:f>Gráficos!$P$22</c:f>
              <c:strCache>
                <c:ptCount val="1"/>
                <c:pt idx="0">
                  <c:v>NORTE</c:v>
                </c:pt>
              </c:strCache>
            </c:strRef>
          </c:tx>
          <c:spPr>
            <a:ln w="2844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Gráficos!$R$19:$BQ$19</c15:sqref>
                  </c15:fullRef>
                </c:ext>
              </c:extLst>
              <c:f>Gráficos!$R$19:$AW$19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Gráficos!$R$22:$BQ$22</c15:sqref>
                  </c15:fullRef>
                </c:ext>
              </c:extLst>
              <c:f>Gráficos!$R$22:$AW$22</c:f>
              <c:numCache>
                <c:formatCode>0.0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0.352112676056338</c:v>
                </c:pt>
                <c:pt idx="12">
                  <c:v>1.1450381679389301</c:v>
                </c:pt>
                <c:pt idx="13">
                  <c:v>1.0879419764279239</c:v>
                </c:pt>
                <c:pt idx="14">
                  <c:v>1.3370473537604457</c:v>
                </c:pt>
                <c:pt idx="15">
                  <c:v>1.1453113815318539</c:v>
                </c:pt>
                <c:pt idx="16">
                  <c:v>0.54249547920433994</c:v>
                </c:pt>
                <c:pt idx="17">
                  <c:v>0.99085365853658536</c:v>
                </c:pt>
                <c:pt idx="18">
                  <c:v>0.94654788418708247</c:v>
                </c:pt>
                <c:pt idx="19">
                  <c:v>0.7234279354479688</c:v>
                </c:pt>
                <c:pt idx="20">
                  <c:v>0.87623220153340631</c:v>
                </c:pt>
                <c:pt idx="21">
                  <c:v>0.37523452157598497</c:v>
                </c:pt>
                <c:pt idx="22">
                  <c:v>0.25284450063211128</c:v>
                </c:pt>
                <c:pt idx="23">
                  <c:v>0.2536461636017755</c:v>
                </c:pt>
                <c:pt idx="24">
                  <c:v>0</c:v>
                </c:pt>
                <c:pt idx="25">
                  <c:v>0.10672358591248667</c:v>
                </c:pt>
                <c:pt idx="26">
                  <c:v>4.96031746031746E-2</c:v>
                </c:pt>
                <c:pt idx="27">
                  <c:v>0</c:v>
                </c:pt>
                <c:pt idx="28">
                  <c:v>0</c:v>
                </c:pt>
                <c:pt idx="29">
                  <c:v>7.564296520423601E-2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6A-428C-8848-3D42D7D74D31}"/>
            </c:ext>
          </c:extLst>
        </c:ser>
        <c:ser>
          <c:idx val="3"/>
          <c:order val="3"/>
          <c:tx>
            <c:strRef>
              <c:f>Gráficos!$P$23</c:f>
              <c:strCache>
                <c:ptCount val="1"/>
                <c:pt idx="0">
                  <c:v>OESTE</c:v>
                </c:pt>
              </c:strCache>
            </c:strRef>
          </c:tx>
          <c:spPr>
            <a:ln w="28440">
              <a:solidFill>
                <a:srgbClr val="FFC0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Gráficos!$R$19:$BQ$19</c15:sqref>
                  </c15:fullRef>
                </c:ext>
              </c:extLst>
              <c:f>Gráficos!$R$19:$AW$19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Gráficos!$R$23:$BQ$23</c15:sqref>
                  </c15:fullRef>
                </c:ext>
              </c:extLst>
              <c:f>Gráficos!$R$23:$AW$23</c:f>
              <c:numCache>
                <c:formatCode>0.0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4.5330915684496799E-2</c:v>
                </c:pt>
                <c:pt idx="10">
                  <c:v>0.32350826743350097</c:v>
                </c:pt>
                <c:pt idx="11">
                  <c:v>1.64930555555556</c:v>
                </c:pt>
                <c:pt idx="12">
                  <c:v>4.7905909351692504</c:v>
                </c:pt>
                <c:pt idx="13">
                  <c:v>6.7150635208711433</c:v>
                </c:pt>
                <c:pt idx="14">
                  <c:v>7.9256627493850775</c:v>
                </c:pt>
                <c:pt idx="15">
                  <c:v>6.4048497627833418</c:v>
                </c:pt>
                <c:pt idx="16">
                  <c:v>4.205985440819628</c:v>
                </c:pt>
                <c:pt idx="17">
                  <c:v>3.4842070986649301</c:v>
                </c:pt>
                <c:pt idx="18">
                  <c:v>3.0351437699680508</c:v>
                </c:pt>
                <c:pt idx="19">
                  <c:v>2.3858015711376201</c:v>
                </c:pt>
                <c:pt idx="20">
                  <c:v>1.8829516539440201</c:v>
                </c:pt>
                <c:pt idx="21">
                  <c:v>0.78740157480314954</c:v>
                </c:pt>
                <c:pt idx="22">
                  <c:v>0.75757575757575757</c:v>
                </c:pt>
                <c:pt idx="23">
                  <c:v>0.81779522407589134</c:v>
                </c:pt>
                <c:pt idx="24">
                  <c:v>0.12476606363069245</c:v>
                </c:pt>
                <c:pt idx="25">
                  <c:v>5.6163998876720023E-2</c:v>
                </c:pt>
                <c:pt idx="26">
                  <c:v>0</c:v>
                </c:pt>
                <c:pt idx="27">
                  <c:v>3.2669062397909177E-2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6A-428C-8848-3D42D7D74D31}"/>
            </c:ext>
          </c:extLst>
        </c:ser>
        <c:ser>
          <c:idx val="4"/>
          <c:order val="4"/>
          <c:tx>
            <c:strRef>
              <c:f>Gráficos!$P$24</c:f>
              <c:strCache>
                <c:ptCount val="1"/>
                <c:pt idx="0">
                  <c:v>SUDOESTE</c:v>
                </c:pt>
              </c:strCache>
            </c:strRef>
          </c:tx>
          <c:spPr>
            <a:ln w="28440">
              <a:solidFill>
                <a:srgbClr val="5B9BD5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Gráficos!$R$19:$BQ$19</c15:sqref>
                  </c15:fullRef>
                </c:ext>
              </c:extLst>
              <c:f>Gráficos!$R$19:$AW$19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Gráficos!$R$24:$BQ$24</c15:sqref>
                  </c15:fullRef>
                </c:ext>
              </c:extLst>
              <c:f>Gráficos!$R$24:$AW$24</c:f>
              <c:numCache>
                <c:formatCode>0.0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0.145208131655373</c:v>
                </c:pt>
                <c:pt idx="7">
                  <c:v>7.0175438596491196E-2</c:v>
                </c:pt>
                <c:pt idx="8">
                  <c:v>4.2158516020236098E-2</c:v>
                </c:pt>
                <c:pt idx="9">
                  <c:v>0</c:v>
                </c:pt>
                <c:pt idx="10">
                  <c:v>3.6127167630057799E-2</c:v>
                </c:pt>
                <c:pt idx="11">
                  <c:v>0.379867046533713</c:v>
                </c:pt>
                <c:pt idx="12">
                  <c:v>1.81099769509384</c:v>
                </c:pt>
                <c:pt idx="13">
                  <c:v>1.1150532184490625</c:v>
                </c:pt>
                <c:pt idx="14">
                  <c:v>2.2900763358778624</c:v>
                </c:pt>
                <c:pt idx="15">
                  <c:v>2.9298918730380188</c:v>
                </c:pt>
                <c:pt idx="16">
                  <c:v>1.9435276861019435</c:v>
                </c:pt>
                <c:pt idx="17">
                  <c:v>1.2465913517724971</c:v>
                </c:pt>
                <c:pt idx="18">
                  <c:v>0.84566596194503174</c:v>
                </c:pt>
                <c:pt idx="19">
                  <c:v>0.75627363355104849</c:v>
                </c:pt>
                <c:pt idx="20">
                  <c:v>0.65476190476190477</c:v>
                </c:pt>
                <c:pt idx="21">
                  <c:v>0.74982958418541246</c:v>
                </c:pt>
                <c:pt idx="22">
                  <c:v>0.37174721189591076</c:v>
                </c:pt>
                <c:pt idx="23">
                  <c:v>0.11214953271028037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3.800836183960471E-2</c:v>
                </c:pt>
                <c:pt idx="28">
                  <c:v>0</c:v>
                </c:pt>
                <c:pt idx="29">
                  <c:v>0</c:v>
                </c:pt>
                <c:pt idx="30">
                  <c:v>4.0983606557377046E-2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56A-428C-8848-3D42D7D74D31}"/>
            </c:ext>
          </c:extLst>
        </c:ser>
        <c:ser>
          <c:idx val="5"/>
          <c:order val="5"/>
          <c:tx>
            <c:strRef>
              <c:f>Gráficos!$P$25</c:f>
              <c:strCache>
                <c:ptCount val="1"/>
                <c:pt idx="0">
                  <c:v>SUR</c:v>
                </c:pt>
              </c:strCache>
            </c:strRef>
          </c:tx>
          <c:spPr>
            <a:ln w="28440">
              <a:solidFill>
                <a:srgbClr val="70AD47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Gráficos!$R$19:$BQ$19</c15:sqref>
                  </c15:fullRef>
                </c:ext>
              </c:extLst>
              <c:f>Gráficos!$R$19:$AW$19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Gráficos!$R$25:$BQ$25</c15:sqref>
                  </c15:fullRef>
                </c:ext>
              </c:extLst>
              <c:f>Gráficos!$R$25:$AW$25</c:f>
              <c:numCache>
                <c:formatCode>0.0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9.7370983446932804E-2</c:v>
                </c:pt>
                <c:pt idx="12">
                  <c:v>0.126823081800888</c:v>
                </c:pt>
                <c:pt idx="13">
                  <c:v>0.62434963579604574</c:v>
                </c:pt>
                <c:pt idx="14">
                  <c:v>1.3257575757575757</c:v>
                </c:pt>
                <c:pt idx="15">
                  <c:v>0.60496067755595884</c:v>
                </c:pt>
                <c:pt idx="16">
                  <c:v>0.40760869565217389</c:v>
                </c:pt>
                <c:pt idx="17">
                  <c:v>0.23622047244094488</c:v>
                </c:pt>
                <c:pt idx="18">
                  <c:v>0.24110910186859552</c:v>
                </c:pt>
                <c:pt idx="19">
                  <c:v>0.46419098143236071</c:v>
                </c:pt>
                <c:pt idx="20">
                  <c:v>0.5181347150259068</c:v>
                </c:pt>
                <c:pt idx="21">
                  <c:v>0.52015604681404426</c:v>
                </c:pt>
                <c:pt idx="22">
                  <c:v>7.1736011477761846E-2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56A-428C-8848-3D42D7D74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35629224"/>
        <c:axId val="47674678"/>
      </c:lineChart>
      <c:catAx>
        <c:axId val="35629224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lang="es-AR" sz="1000" b="0" strike="noStrike" spc="-1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AR" sz="1000" b="0" strike="noStrike" spc="-1">
                    <a:solidFill>
                      <a:srgbClr val="595959"/>
                    </a:solidFill>
                    <a:latin typeface="Calibri"/>
                  </a:rPr>
                  <a:t>Semana Epidemiológica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AR"/>
          </a:p>
        </c:txPr>
        <c:crossAx val="47674678"/>
        <c:crosses val="autoZero"/>
        <c:auto val="1"/>
        <c:lblAlgn val="ctr"/>
        <c:lblOffset val="100"/>
        <c:noMultiLvlLbl val="0"/>
      </c:catAx>
      <c:valAx>
        <c:axId val="47674678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lang="es-AR" sz="1000" b="0" strike="noStrike" spc="-1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AR" sz="1000" b="0" strike="noStrike" spc="-1">
                    <a:solidFill>
                      <a:srgbClr val="595959"/>
                    </a:solidFill>
                    <a:latin typeface="Calibri"/>
                  </a:rPr>
                  <a:t>% 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.0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AR"/>
          </a:p>
        </c:txPr>
        <c:crossAx val="35629224"/>
        <c:crosses val="autoZero"/>
        <c:crossBetween val="between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es-A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lang="es-AR" sz="10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es-AR" sz="1000" b="0" strike="noStrike" spc="-1">
                <a:solidFill>
                  <a:srgbClr val="595959"/>
                </a:solidFill>
                <a:latin typeface="Calibri"/>
              </a:rPr>
              <a:t>% de consultas  en Guardia por fiebre, dengue y sospecha de dengue, chikungunya y sospecha de chikungunya. Rosario 2023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Gráficos!$Q$57</c:f>
              <c:strCache>
                <c:ptCount val="1"/>
                <c:pt idx="0">
                  <c:v>Febriles</c:v>
                </c:pt>
              </c:strCache>
            </c:strRef>
          </c:tx>
          <c:spPr>
            <a:ln w="2844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Gráficos!$R$57:$BQ$57</c15:sqref>
                  </c15:fullRef>
                </c:ext>
              </c:extLst>
              <c:f>Gráficos!$R$57:$AW$57</c:f>
              <c:numCache>
                <c:formatCode>0.0</c:formatCode>
                <c:ptCount val="32"/>
                <c:pt idx="0">
                  <c:v>16.225819186735102</c:v>
                </c:pt>
                <c:pt idx="1">
                  <c:v>17.1852899575672</c:v>
                </c:pt>
                <c:pt idx="2">
                  <c:v>20.1193820224719</c:v>
                </c:pt>
                <c:pt idx="3">
                  <c:v>23.072100313479599</c:v>
                </c:pt>
                <c:pt idx="4">
                  <c:v>22.941970310391401</c:v>
                </c:pt>
                <c:pt idx="5">
                  <c:v>23.307745987438899</c:v>
                </c:pt>
                <c:pt idx="6">
                  <c:v>22.624596629616299</c:v>
                </c:pt>
                <c:pt idx="7">
                  <c:v>23.117076808352</c:v>
                </c:pt>
                <c:pt idx="8">
                  <c:v>20.109489051094901</c:v>
                </c:pt>
                <c:pt idx="9">
                  <c:v>18.984149855907798</c:v>
                </c:pt>
                <c:pt idx="10">
                  <c:v>22.281167108753301</c:v>
                </c:pt>
                <c:pt idx="11">
                  <c:v>27.8518037049074</c:v>
                </c:pt>
                <c:pt idx="12">
                  <c:v>28.202149288411299</c:v>
                </c:pt>
                <c:pt idx="13">
                  <c:v>23.853923853923853</c:v>
                </c:pt>
                <c:pt idx="14">
                  <c:v>27.538209606986904</c:v>
                </c:pt>
                <c:pt idx="15">
                  <c:v>25.730994152046783</c:v>
                </c:pt>
                <c:pt idx="16">
                  <c:v>23.630717108977979</c:v>
                </c:pt>
                <c:pt idx="17">
                  <c:v>22.698460609719287</c:v>
                </c:pt>
                <c:pt idx="18">
                  <c:v>23.144104803493452</c:v>
                </c:pt>
                <c:pt idx="19">
                  <c:v>21.575984990619137</c:v>
                </c:pt>
                <c:pt idx="20">
                  <c:v>20.122158126908722</c:v>
                </c:pt>
                <c:pt idx="21">
                  <c:v>15.650406504065039</c:v>
                </c:pt>
                <c:pt idx="22">
                  <c:v>20.620257340811612</c:v>
                </c:pt>
                <c:pt idx="23">
                  <c:v>18.725566849100861</c:v>
                </c:pt>
                <c:pt idx="24">
                  <c:v>22.534142640364188</c:v>
                </c:pt>
                <c:pt idx="25">
                  <c:v>22.518080210387904</c:v>
                </c:pt>
                <c:pt idx="26">
                  <c:v>20.127118644067796</c:v>
                </c:pt>
                <c:pt idx="27">
                  <c:v>22.775540095203223</c:v>
                </c:pt>
                <c:pt idx="28">
                  <c:v>19.319938176197837</c:v>
                </c:pt>
                <c:pt idx="29">
                  <c:v>15.423270197139544</c:v>
                </c:pt>
                <c:pt idx="30">
                  <c:v>12.746478873239436</c:v>
                </c:pt>
                <c:pt idx="31">
                  <c:v>13.707619394823187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E6-410F-8308-F9F4E9656F27}"/>
            </c:ext>
          </c:extLst>
        </c:ser>
        <c:ser>
          <c:idx val="1"/>
          <c:order val="1"/>
          <c:tx>
            <c:strRef>
              <c:f>Gráficos!$Q$58</c:f>
              <c:strCache>
                <c:ptCount val="1"/>
                <c:pt idx="0">
                  <c:v>Dengue</c:v>
                </c:pt>
              </c:strCache>
            </c:strRef>
          </c:tx>
          <c:spPr>
            <a:ln w="2844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Gráficos!$R$58:$BQ$58</c15:sqref>
                  </c15:fullRef>
                </c:ext>
              </c:extLst>
              <c:f>Gráficos!$R$58:$AW$58</c:f>
              <c:numCache>
                <c:formatCode>0.0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3.5855145213338102E-2</c:v>
                </c:pt>
                <c:pt idx="7">
                  <c:v>3.7285607755406402E-2</c:v>
                </c:pt>
                <c:pt idx="8">
                  <c:v>0</c:v>
                </c:pt>
                <c:pt idx="9">
                  <c:v>0.25216138328530302</c:v>
                </c:pt>
                <c:pt idx="10">
                  <c:v>0.96153846153846201</c:v>
                </c:pt>
                <c:pt idx="11">
                  <c:v>4.0298992525186899</c:v>
                </c:pt>
                <c:pt idx="12">
                  <c:v>5.8379320360150997</c:v>
                </c:pt>
                <c:pt idx="13">
                  <c:v>7.0707070707070701</c:v>
                </c:pt>
                <c:pt idx="14">
                  <c:v>5.4585152838427948</c:v>
                </c:pt>
                <c:pt idx="15">
                  <c:v>6.140350877192982</c:v>
                </c:pt>
                <c:pt idx="16">
                  <c:v>3.5573122529644272</c:v>
                </c:pt>
                <c:pt idx="17">
                  <c:v>3.5919106549954725</c:v>
                </c:pt>
                <c:pt idx="18">
                  <c:v>1.8631732168850075</c:v>
                </c:pt>
                <c:pt idx="19">
                  <c:v>1.4071294559099436</c:v>
                </c:pt>
                <c:pt idx="20">
                  <c:v>0.81438751272480492</c:v>
                </c:pt>
                <c:pt idx="21">
                  <c:v>0.6775067750677507</c:v>
                </c:pt>
                <c:pt idx="22">
                  <c:v>0.26393929396238863</c:v>
                </c:pt>
                <c:pt idx="23">
                  <c:v>0.7036747458952306</c:v>
                </c:pt>
                <c:pt idx="24">
                  <c:v>0.11380880121396054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3.8639876352395672E-2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E6-410F-8308-F9F4E9656F27}"/>
            </c:ext>
          </c:extLst>
        </c:ser>
        <c:ser>
          <c:idx val="2"/>
          <c:order val="2"/>
          <c:tx>
            <c:strRef>
              <c:f>Gráficos!$Q$59</c:f>
              <c:strCache>
                <c:ptCount val="1"/>
                <c:pt idx="0">
                  <c:v>Chikungunya</c:v>
                </c:pt>
              </c:strCache>
            </c:strRef>
          </c:tx>
          <c:spPr>
            <a:ln w="28440">
              <a:solidFill>
                <a:srgbClr val="70AD47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Gráficos!$R$59:$BQ$59</c15:sqref>
                  </c15:fullRef>
                </c:ext>
              </c:extLst>
              <c:f>Gráficos!$R$59:$AW$59</c:f>
              <c:numCache>
                <c:formatCode>0.0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2.9044437990124902E-2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E6-410F-8308-F9F4E9656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5461336"/>
        <c:axId val="90939296"/>
      </c:lineChart>
      <c:catAx>
        <c:axId val="5461336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lang="es-AR" sz="1000" b="0" strike="noStrike" spc="-1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AR" sz="1000" b="0" strike="noStrike" spc="-1">
                    <a:solidFill>
                      <a:srgbClr val="595959"/>
                    </a:solidFill>
                    <a:latin typeface="Calibri"/>
                  </a:rPr>
                  <a:t>Semana Epidemiológica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AR"/>
          </a:p>
        </c:txPr>
        <c:crossAx val="90939296"/>
        <c:crosses val="autoZero"/>
        <c:auto val="1"/>
        <c:lblAlgn val="ctr"/>
        <c:lblOffset val="100"/>
        <c:noMultiLvlLbl val="0"/>
      </c:catAx>
      <c:valAx>
        <c:axId val="90939296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lang="es-AR" sz="1000" b="0" strike="noStrike" spc="-1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AR" sz="1000" b="0" strike="noStrike" spc="-1">
                    <a:solidFill>
                      <a:srgbClr val="595959"/>
                    </a:solidFill>
                    <a:latin typeface="Calibri"/>
                  </a:rPr>
                  <a:t>%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.0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AR"/>
          </a:p>
        </c:txPr>
        <c:crossAx val="5461336"/>
        <c:crosses val="autoZero"/>
        <c:crossBetween val="between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es-A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lang="es-AR" sz="10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es-AR" sz="1000" b="0" strike="noStrike" spc="-1">
                <a:solidFill>
                  <a:srgbClr val="595959"/>
                </a:solidFill>
                <a:latin typeface="Calibri"/>
              </a:rPr>
              <a:t>% de consultas en centros de salud por fiebre, dengue y sospecha de dengue, chikungunya y sospecha de chikungunya. Rosario 2023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Gráficos!$Q$66</c:f>
              <c:strCache>
                <c:ptCount val="1"/>
                <c:pt idx="0">
                  <c:v>Febriles</c:v>
                </c:pt>
              </c:strCache>
            </c:strRef>
          </c:tx>
          <c:spPr>
            <a:ln w="2844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2"/>
              <c:pt idx="0">
                <c:v>1,0</c:v>
              </c:pt>
              <c:pt idx="1">
                <c:v>2,0</c:v>
              </c:pt>
              <c:pt idx="2">
                <c:v>3,0</c:v>
              </c:pt>
              <c:pt idx="3">
                <c:v>4,0</c:v>
              </c:pt>
              <c:pt idx="4">
                <c:v>5,0</c:v>
              </c:pt>
              <c:pt idx="5">
                <c:v>6,0</c:v>
              </c:pt>
              <c:pt idx="6">
                <c:v>7,0</c:v>
              </c:pt>
              <c:pt idx="7">
                <c:v>8,0</c:v>
              </c:pt>
              <c:pt idx="8">
                <c:v>9,0</c:v>
              </c:pt>
              <c:pt idx="9">
                <c:v>10,0</c:v>
              </c:pt>
              <c:pt idx="10">
                <c:v>11,0</c:v>
              </c:pt>
              <c:pt idx="11">
                <c:v>12,0</c:v>
              </c:pt>
              <c:pt idx="12">
                <c:v>13,0</c:v>
              </c:pt>
              <c:pt idx="13">
                <c:v>14,0</c:v>
              </c:pt>
              <c:pt idx="14">
                <c:v>15,0</c:v>
              </c:pt>
              <c:pt idx="15">
                <c:v>16,0</c:v>
              </c:pt>
              <c:pt idx="16">
                <c:v>17,0</c:v>
              </c:pt>
              <c:pt idx="17">
                <c:v>18,0</c:v>
              </c:pt>
              <c:pt idx="18">
                <c:v>19,0</c:v>
              </c:pt>
              <c:pt idx="19">
                <c:v>20,0</c:v>
              </c:pt>
              <c:pt idx="20">
                <c:v>21,0</c:v>
              </c:pt>
              <c:pt idx="21">
                <c:v>22,0</c:v>
              </c:pt>
              <c:pt idx="22">
                <c:v>23,0</c:v>
              </c:pt>
              <c:pt idx="23">
                <c:v>24,0</c:v>
              </c:pt>
              <c:pt idx="24">
                <c:v>25,0</c:v>
              </c:pt>
              <c:pt idx="25">
                <c:v>26,0</c:v>
              </c:pt>
              <c:pt idx="26">
                <c:v>27,0</c:v>
              </c:pt>
              <c:pt idx="27">
                <c:v>28,0</c:v>
              </c:pt>
              <c:pt idx="28">
                <c:v>29,0</c:v>
              </c:pt>
              <c:pt idx="29">
                <c:v>30,0</c:v>
              </c:pt>
              <c:pt idx="30">
                <c:v>31,0</c:v>
              </c:pt>
              <c:pt idx="31">
                <c:v>32,0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Gráficos!$R$66:$BQ$66</c15:sqref>
                  </c15:fullRef>
                </c:ext>
              </c:extLst>
              <c:f>Gráficos!$R$66:$AW$66</c:f>
              <c:numCache>
                <c:formatCode>0.0</c:formatCode>
                <c:ptCount val="32"/>
                <c:pt idx="0">
                  <c:v>0.76163275020825905</c:v>
                </c:pt>
                <c:pt idx="1">
                  <c:v>0.38769081657378202</c:v>
                </c:pt>
                <c:pt idx="2">
                  <c:v>0.76249999999999996</c:v>
                </c:pt>
                <c:pt idx="3">
                  <c:v>0.99129593810444905</c:v>
                </c:pt>
                <c:pt idx="4">
                  <c:v>1.06100795755968</c:v>
                </c:pt>
                <c:pt idx="5">
                  <c:v>0.87221979938944605</c:v>
                </c:pt>
                <c:pt idx="6">
                  <c:v>0.63094974540624305</c:v>
                </c:pt>
                <c:pt idx="7">
                  <c:v>0.71094156407144105</c:v>
                </c:pt>
                <c:pt idx="8">
                  <c:v>0.50364888477746905</c:v>
                </c:pt>
                <c:pt idx="9">
                  <c:v>0.71284305572056605</c:v>
                </c:pt>
                <c:pt idx="10">
                  <c:v>0.924266716966896</c:v>
                </c:pt>
                <c:pt idx="11">
                  <c:v>1.2247324613555299</c:v>
                </c:pt>
                <c:pt idx="12">
                  <c:v>1.25169417204815</c:v>
                </c:pt>
                <c:pt idx="13">
                  <c:v>1.2281835811247577</c:v>
                </c:pt>
                <c:pt idx="14">
                  <c:v>1.0595076874054012</c:v>
                </c:pt>
                <c:pt idx="15">
                  <c:v>0.92206542655548418</c:v>
                </c:pt>
                <c:pt idx="16">
                  <c:v>0.8306337735692334</c:v>
                </c:pt>
                <c:pt idx="17">
                  <c:v>0.64115018457353801</c:v>
                </c:pt>
                <c:pt idx="18">
                  <c:v>0.60069079441357565</c:v>
                </c:pt>
                <c:pt idx="19">
                  <c:v>0.61935051891529969</c:v>
                </c:pt>
                <c:pt idx="20">
                  <c:v>0.75396214802277273</c:v>
                </c:pt>
                <c:pt idx="21">
                  <c:v>0.61396776669224862</c:v>
                </c:pt>
                <c:pt idx="22">
                  <c:v>0.72588694310861079</c:v>
                </c:pt>
                <c:pt idx="23">
                  <c:v>0.45125505311648018</c:v>
                </c:pt>
                <c:pt idx="24">
                  <c:v>0.61590145576707722</c:v>
                </c:pt>
                <c:pt idx="25">
                  <c:v>0.66036197619435832</c:v>
                </c:pt>
                <c:pt idx="26">
                  <c:v>0.67994939911448449</c:v>
                </c:pt>
                <c:pt idx="27">
                  <c:v>0.54810054810054809</c:v>
                </c:pt>
                <c:pt idx="28">
                  <c:v>0.48256196534327706</c:v>
                </c:pt>
                <c:pt idx="29">
                  <c:v>0.29295774647887324</c:v>
                </c:pt>
                <c:pt idx="30">
                  <c:v>0.57317916790196655</c:v>
                </c:pt>
                <c:pt idx="31">
                  <c:v>0.33810837263101701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D1-4446-B163-B59A426BECDB}"/>
            </c:ext>
          </c:extLst>
        </c:ser>
        <c:ser>
          <c:idx val="1"/>
          <c:order val="1"/>
          <c:tx>
            <c:strRef>
              <c:f>Gráficos!$Q$67</c:f>
              <c:strCache>
                <c:ptCount val="1"/>
                <c:pt idx="0">
                  <c:v>Dengue</c:v>
                </c:pt>
              </c:strCache>
            </c:strRef>
          </c:tx>
          <c:marker>
            <c:symbol val="none"/>
          </c:marker>
          <c:cat>
            <c:strLit>
              <c:ptCount val="3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Gráficos!$R$67:$BQ$67</c15:sqref>
                  </c15:fullRef>
                </c:ext>
              </c:extLst>
              <c:f>Gráficos!$R$67:$AW$67</c:f>
              <c:numCache>
                <c:formatCode>0.0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3.3207881337170703E-2</c:v>
                </c:pt>
                <c:pt idx="7">
                  <c:v>1.7340038148083901E-2</c:v>
                </c:pt>
                <c:pt idx="8">
                  <c:v>1.0278548668927899E-2</c:v>
                </c:pt>
                <c:pt idx="9">
                  <c:v>4.7522870381370999E-2</c:v>
                </c:pt>
                <c:pt idx="10">
                  <c:v>0.23578232575686101</c:v>
                </c:pt>
                <c:pt idx="11">
                  <c:v>0.91557669441141498</c:v>
                </c:pt>
                <c:pt idx="12">
                  <c:v>2.5113609184405599</c:v>
                </c:pt>
                <c:pt idx="13">
                  <c:v>3.2449903038138337</c:v>
                </c:pt>
                <c:pt idx="14">
                  <c:v>4.0946387317772643</c:v>
                </c:pt>
                <c:pt idx="15">
                  <c:v>3.5359204618345097</c:v>
                </c:pt>
                <c:pt idx="16">
                  <c:v>2.4254506188221612</c:v>
                </c:pt>
                <c:pt idx="17">
                  <c:v>1.7971633961530988</c:v>
                </c:pt>
                <c:pt idx="18">
                  <c:v>1.4867097161735998</c:v>
                </c:pt>
                <c:pt idx="19">
                  <c:v>1.2219618346166721</c:v>
                </c:pt>
                <c:pt idx="20">
                  <c:v>1.1078627481150947</c:v>
                </c:pt>
                <c:pt idx="21">
                  <c:v>0.58838577641340495</c:v>
                </c:pt>
                <c:pt idx="22">
                  <c:v>0.40831140549859357</c:v>
                </c:pt>
                <c:pt idx="23">
                  <c:v>0.31963899595750683</c:v>
                </c:pt>
                <c:pt idx="24">
                  <c:v>3.7327360955580438E-2</c:v>
                </c:pt>
                <c:pt idx="25">
                  <c:v>4.0763084950269035E-2</c:v>
                </c:pt>
                <c:pt idx="26">
                  <c:v>7.906388361796331E-3</c:v>
                </c:pt>
                <c:pt idx="27">
                  <c:v>1.8900018900018901E-2</c:v>
                </c:pt>
                <c:pt idx="28">
                  <c:v>2.1934634788330777E-2</c:v>
                </c:pt>
                <c:pt idx="29">
                  <c:v>2.2535211267605635E-2</c:v>
                </c:pt>
                <c:pt idx="30">
                  <c:v>1.9764798893171263E-2</c:v>
                </c:pt>
                <c:pt idx="31">
                  <c:v>8.897588753447816E-3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69-4E55-B51A-9686EAEC8F50}"/>
            </c:ext>
          </c:extLst>
        </c:ser>
        <c:ser>
          <c:idx val="2"/>
          <c:order val="2"/>
          <c:tx>
            <c:strRef>
              <c:f>Gráficos!$Q$68</c:f>
              <c:strCache>
                <c:ptCount val="1"/>
                <c:pt idx="0">
                  <c:v>Chikungunya</c:v>
                </c:pt>
              </c:strCache>
            </c:strRef>
          </c:tx>
          <c:marker>
            <c:symbol val="none"/>
          </c:marker>
          <c:cat>
            <c:strLit>
              <c:ptCount val="32"/>
              <c:pt idx="0">
                <c:v>1,0</c:v>
              </c:pt>
              <c:pt idx="1">
                <c:v>2,0</c:v>
              </c:pt>
              <c:pt idx="2">
                <c:v>3,0</c:v>
              </c:pt>
              <c:pt idx="3">
                <c:v>4,0</c:v>
              </c:pt>
              <c:pt idx="4">
                <c:v>5,0</c:v>
              </c:pt>
              <c:pt idx="5">
                <c:v>6,0</c:v>
              </c:pt>
              <c:pt idx="6">
                <c:v>7,0</c:v>
              </c:pt>
              <c:pt idx="7">
                <c:v>8,0</c:v>
              </c:pt>
              <c:pt idx="8">
                <c:v>9,0</c:v>
              </c:pt>
              <c:pt idx="9">
                <c:v>10,0</c:v>
              </c:pt>
              <c:pt idx="10">
                <c:v>11,0</c:v>
              </c:pt>
              <c:pt idx="11">
                <c:v>12,0</c:v>
              </c:pt>
              <c:pt idx="12">
                <c:v>13,0</c:v>
              </c:pt>
              <c:pt idx="13">
                <c:v>14,0</c:v>
              </c:pt>
              <c:pt idx="14">
                <c:v>15,0</c:v>
              </c:pt>
              <c:pt idx="15">
                <c:v>16,0</c:v>
              </c:pt>
              <c:pt idx="16">
                <c:v>17,0</c:v>
              </c:pt>
              <c:pt idx="17">
                <c:v>18,0</c:v>
              </c:pt>
              <c:pt idx="18">
                <c:v>19,0</c:v>
              </c:pt>
              <c:pt idx="19">
                <c:v>20,0</c:v>
              </c:pt>
              <c:pt idx="20">
                <c:v>21,0</c:v>
              </c:pt>
              <c:pt idx="21">
                <c:v>22,0</c:v>
              </c:pt>
              <c:pt idx="22">
                <c:v>23,0</c:v>
              </c:pt>
              <c:pt idx="23">
                <c:v>24,0</c:v>
              </c:pt>
              <c:pt idx="24">
                <c:v>25,0</c:v>
              </c:pt>
              <c:pt idx="25">
                <c:v>26,0</c:v>
              </c:pt>
              <c:pt idx="26">
                <c:v>27,0</c:v>
              </c:pt>
              <c:pt idx="27">
                <c:v>28,0</c:v>
              </c:pt>
              <c:pt idx="28">
                <c:v>29,0</c:v>
              </c:pt>
              <c:pt idx="29">
                <c:v>30,0</c:v>
              </c:pt>
              <c:pt idx="30">
                <c:v>31,0</c:v>
              </c:pt>
              <c:pt idx="31">
                <c:v>32,0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Gráficos!$R$68:$BQ$68</c15:sqref>
                  </c15:fullRef>
                </c:ext>
              </c:extLst>
              <c:f>Gráficos!$R$68:$AW$68</c:f>
              <c:numCache>
                <c:formatCode>0.0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1.1890606420927499E-2</c:v>
                </c:pt>
                <c:pt idx="12">
                  <c:v>6.3780594754046099E-2</c:v>
                </c:pt>
                <c:pt idx="13">
                  <c:v>0.15513897866839044</c:v>
                </c:pt>
                <c:pt idx="14">
                  <c:v>0.15932446427148889</c:v>
                </c:pt>
                <c:pt idx="15">
                  <c:v>0.11225144323284157</c:v>
                </c:pt>
                <c:pt idx="16">
                  <c:v>0.14120774150676968</c:v>
                </c:pt>
                <c:pt idx="17">
                  <c:v>9.7143967359626965E-2</c:v>
                </c:pt>
                <c:pt idx="18">
                  <c:v>2.2525904790509085E-2</c:v>
                </c:pt>
                <c:pt idx="19">
                  <c:v>2.5108804820890524E-2</c:v>
                </c:pt>
                <c:pt idx="20">
                  <c:v>1.5386982612709647E-2</c:v>
                </c:pt>
                <c:pt idx="21">
                  <c:v>8.5273300929478973E-3</c:v>
                </c:pt>
                <c:pt idx="22">
                  <c:v>0</c:v>
                </c:pt>
                <c:pt idx="23">
                  <c:v>9.4011469399266703E-3</c:v>
                </c:pt>
                <c:pt idx="24">
                  <c:v>0</c:v>
                </c:pt>
                <c:pt idx="25">
                  <c:v>0</c:v>
                </c:pt>
                <c:pt idx="26">
                  <c:v>7.906388361796331E-3</c:v>
                </c:pt>
                <c:pt idx="27">
                  <c:v>0</c:v>
                </c:pt>
                <c:pt idx="28">
                  <c:v>1.0967317394165389E-2</c:v>
                </c:pt>
                <c:pt idx="29">
                  <c:v>1.1267605633802818E-2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69-4E55-B51A-9686EAEC8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95272655"/>
        <c:axId val="16327252"/>
      </c:lineChart>
      <c:catAx>
        <c:axId val="95272655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lang="es-AR" sz="1000" b="0" strike="noStrike" spc="-1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AR" sz="1000" b="0" strike="noStrike" spc="-1">
                    <a:solidFill>
                      <a:srgbClr val="595959"/>
                    </a:solidFill>
                    <a:latin typeface="Calibri"/>
                  </a:rPr>
                  <a:t>Semana Epidemiológica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AR"/>
          </a:p>
        </c:txPr>
        <c:crossAx val="16327252"/>
        <c:crosses val="autoZero"/>
        <c:auto val="1"/>
        <c:lblAlgn val="ctr"/>
        <c:lblOffset val="100"/>
        <c:noMultiLvlLbl val="0"/>
      </c:catAx>
      <c:valAx>
        <c:axId val="16327252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lang="es-AR" sz="1000" b="0" strike="noStrike" spc="-1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AR" sz="1000" b="0" strike="noStrike" spc="-1">
                    <a:solidFill>
                      <a:srgbClr val="595959"/>
                    </a:solidFill>
                    <a:latin typeface="Calibri"/>
                  </a:rPr>
                  <a:t>%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.0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AR"/>
          </a:p>
        </c:txPr>
        <c:crossAx val="95272655"/>
        <c:crosses val="autoZero"/>
        <c:crossBetween val="between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es-A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lang="es-AR" sz="105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es-AR" sz="1050" b="0" strike="noStrike" spc="-1">
                <a:solidFill>
                  <a:srgbClr val="595959"/>
                </a:solidFill>
                <a:latin typeface="Calibri"/>
              </a:rPr>
              <a:t>% de consultas en la guardia ambulatoria por fiebre.
 Efectores Municipales. Rosario 2023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Gráficos!$P$32</c:f>
              <c:strCache>
                <c:ptCount val="1"/>
                <c:pt idx="0">
                  <c:v>HECA</c:v>
                </c:pt>
              </c:strCache>
            </c:strRef>
          </c:tx>
          <c:spPr>
            <a:ln w="2844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Gráficos!$R$31:$BQ$31</c15:sqref>
                  </c15:fullRef>
                </c:ext>
              </c:extLst>
              <c:f>Gráficos!$R$31:$AW$31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Gráficos!$R$32:$BQ$32</c15:sqref>
                  </c15:fullRef>
                </c:ext>
              </c:extLst>
              <c:f>Gráficos!$R$32:$AW$32</c:f>
              <c:numCache>
                <c:formatCode>0.0</c:formatCode>
                <c:ptCount val="32"/>
                <c:pt idx="0">
                  <c:v>2.80898876404494</c:v>
                </c:pt>
                <c:pt idx="1">
                  <c:v>3.4682080924855501</c:v>
                </c:pt>
                <c:pt idx="2">
                  <c:v>1.22699386503067</c:v>
                </c:pt>
                <c:pt idx="3">
                  <c:v>3.1423290203327201</c:v>
                </c:pt>
                <c:pt idx="4">
                  <c:v>2.25872689938398</c:v>
                </c:pt>
                <c:pt idx="5">
                  <c:v>2.0283975659229201</c:v>
                </c:pt>
                <c:pt idx="6">
                  <c:v>1.25260960334029</c:v>
                </c:pt>
                <c:pt idx="7">
                  <c:v>2.7431421446384001</c:v>
                </c:pt>
                <c:pt idx="8">
                  <c:v>2.8735632183908</c:v>
                </c:pt>
                <c:pt idx="9">
                  <c:v>2.7777777777777799</c:v>
                </c:pt>
                <c:pt idx="10">
                  <c:v>3.4423407917383799</c:v>
                </c:pt>
                <c:pt idx="11">
                  <c:v>6.0402684563758404</c:v>
                </c:pt>
                <c:pt idx="12">
                  <c:v>8.4645669291338592</c:v>
                </c:pt>
                <c:pt idx="13">
                  <c:v>6.7164179104477615</c:v>
                </c:pt>
                <c:pt idx="14">
                  <c:v>7.7477477477477477</c:v>
                </c:pt>
                <c:pt idx="15">
                  <c:v>8.5148514851485153</c:v>
                </c:pt>
                <c:pt idx="16">
                  <c:v>3.1712473572938689</c:v>
                </c:pt>
                <c:pt idx="17">
                  <c:v>3.5789473684210522</c:v>
                </c:pt>
                <c:pt idx="18">
                  <c:v>6.1143984220907299</c:v>
                </c:pt>
                <c:pt idx="19">
                  <c:v>3.3684210526315788</c:v>
                </c:pt>
                <c:pt idx="20">
                  <c:v>2.4553571428571428</c:v>
                </c:pt>
                <c:pt idx="21">
                  <c:v>2.0161290322580645</c:v>
                </c:pt>
                <c:pt idx="22">
                  <c:v>2.8397565922920891</c:v>
                </c:pt>
                <c:pt idx="23">
                  <c:v>1.5765765765765765</c:v>
                </c:pt>
                <c:pt idx="24">
                  <c:v>2.3746701846965697</c:v>
                </c:pt>
                <c:pt idx="25">
                  <c:v>3.6290322580645165</c:v>
                </c:pt>
                <c:pt idx="26">
                  <c:v>3.4205231388329982</c:v>
                </c:pt>
                <c:pt idx="27">
                  <c:v>3.811659192825112</c:v>
                </c:pt>
                <c:pt idx="28">
                  <c:v>1.5555555555555556</c:v>
                </c:pt>
                <c:pt idx="29">
                  <c:v>1.0615711252653928</c:v>
                </c:pt>
                <c:pt idx="30">
                  <c:v>1.6293279022403258</c:v>
                </c:pt>
                <c:pt idx="31">
                  <c:v>1.3861386138613863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97-4AE8-A05A-A77FF9579CDA}"/>
            </c:ext>
          </c:extLst>
        </c:ser>
        <c:ser>
          <c:idx val="1"/>
          <c:order val="1"/>
          <c:tx>
            <c:strRef>
              <c:f>Gráficos!$P$33</c:f>
              <c:strCache>
                <c:ptCount val="1"/>
                <c:pt idx="0">
                  <c:v>HIC</c:v>
                </c:pt>
              </c:strCache>
            </c:strRef>
          </c:tx>
          <c:spPr>
            <a:ln w="2844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Gráficos!$R$31:$BQ$31</c15:sqref>
                  </c15:fullRef>
                </c:ext>
              </c:extLst>
              <c:f>Gráficos!$R$31:$AW$31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Gráficos!$R$33:$BQ$33</c15:sqref>
                  </c15:fullRef>
                </c:ext>
              </c:extLst>
              <c:f>Gráficos!$R$33:$AW$33</c:f>
              <c:numCache>
                <c:formatCode>0.0</c:formatCode>
                <c:ptCount val="32"/>
                <c:pt idx="0">
                  <c:v>3.11203319502075</c:v>
                </c:pt>
                <c:pt idx="1">
                  <c:v>3.1595576619273298</c:v>
                </c:pt>
                <c:pt idx="2">
                  <c:v>3.9792387543252601</c:v>
                </c:pt>
                <c:pt idx="3">
                  <c:v>3.3222591362126201</c:v>
                </c:pt>
                <c:pt idx="4">
                  <c:v>5.5755395683453202</c:v>
                </c:pt>
                <c:pt idx="5">
                  <c:v>5.6962025316455698</c:v>
                </c:pt>
                <c:pt idx="6">
                  <c:v>5.078125</c:v>
                </c:pt>
                <c:pt idx="7">
                  <c:v>6.5371024734982299</c:v>
                </c:pt>
                <c:pt idx="8">
                  <c:v>6.8493150684931496</c:v>
                </c:pt>
                <c:pt idx="9">
                  <c:v>6.5040650406504099</c:v>
                </c:pt>
                <c:pt idx="10">
                  <c:v>14.6428571428571</c:v>
                </c:pt>
                <c:pt idx="11">
                  <c:v>27.6944065484311</c:v>
                </c:pt>
                <c:pt idx="12">
                  <c:v>27.7511961722488</c:v>
                </c:pt>
                <c:pt idx="13">
                  <c:v>24.366041896361633</c:v>
                </c:pt>
                <c:pt idx="14">
                  <c:v>29.875986471251409</c:v>
                </c:pt>
                <c:pt idx="15">
                  <c:v>25.186104218362281</c:v>
                </c:pt>
                <c:pt idx="16">
                  <c:v>20.229007633587788</c:v>
                </c:pt>
                <c:pt idx="17">
                  <c:v>17.391304347826086</c:v>
                </c:pt>
                <c:pt idx="18">
                  <c:v>15.207373271889402</c:v>
                </c:pt>
                <c:pt idx="19">
                  <c:v>11.746031746031745</c:v>
                </c:pt>
                <c:pt idx="20">
                  <c:v>9.5155709342560559</c:v>
                </c:pt>
                <c:pt idx="21">
                  <c:v>9.4527363184079594</c:v>
                </c:pt>
                <c:pt idx="22">
                  <c:v>9.2814371257485018</c:v>
                </c:pt>
                <c:pt idx="23">
                  <c:v>8.7824351297405201</c:v>
                </c:pt>
                <c:pt idx="24">
                  <c:v>9.6</c:v>
                </c:pt>
                <c:pt idx="25">
                  <c:v>7.8817733990147785</c:v>
                </c:pt>
                <c:pt idx="26">
                  <c:v>9.6671949286846282</c:v>
                </c:pt>
                <c:pt idx="27">
                  <c:v>9.5840867992766725</c:v>
                </c:pt>
                <c:pt idx="28">
                  <c:v>7.3608617594254939</c:v>
                </c:pt>
                <c:pt idx="29">
                  <c:v>6.6783831282952555</c:v>
                </c:pt>
                <c:pt idx="30">
                  <c:v>6.7375886524822697</c:v>
                </c:pt>
                <c:pt idx="31">
                  <c:v>5.7199211045364891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97-4AE8-A05A-A77FF9579CDA}"/>
            </c:ext>
          </c:extLst>
        </c:ser>
        <c:ser>
          <c:idx val="2"/>
          <c:order val="2"/>
          <c:tx>
            <c:strRef>
              <c:f>Gráficos!$P$34</c:f>
              <c:strCache>
                <c:ptCount val="1"/>
                <c:pt idx="0">
                  <c:v>HNVV</c:v>
                </c:pt>
              </c:strCache>
            </c:strRef>
          </c:tx>
          <c:spPr>
            <a:ln w="2844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Gráficos!$R$31:$BQ$31</c15:sqref>
                  </c15:fullRef>
                </c:ext>
              </c:extLst>
              <c:f>Gráficos!$R$31:$AW$31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Gráficos!$R$34:$BQ$34</c15:sqref>
                  </c15:fullRef>
                </c:ext>
              </c:extLst>
              <c:f>Gráficos!$R$34:$AW$34</c:f>
              <c:numCache>
                <c:formatCode>0.0</c:formatCode>
                <c:ptCount val="32"/>
                <c:pt idx="0">
                  <c:v>30.1320528211285</c:v>
                </c:pt>
                <c:pt idx="1">
                  <c:v>30.170575692963801</c:v>
                </c:pt>
                <c:pt idx="2">
                  <c:v>34.936211972522102</c:v>
                </c:pt>
                <c:pt idx="3">
                  <c:v>35.9375</c:v>
                </c:pt>
                <c:pt idx="4">
                  <c:v>39.468690702087301</c:v>
                </c:pt>
                <c:pt idx="5">
                  <c:v>42.303771661569797</c:v>
                </c:pt>
                <c:pt idx="6">
                  <c:v>40.864440078585503</c:v>
                </c:pt>
                <c:pt idx="7">
                  <c:v>37.577639751552802</c:v>
                </c:pt>
                <c:pt idx="8">
                  <c:v>34.0301974448316</c:v>
                </c:pt>
                <c:pt idx="9">
                  <c:v>34.069400630914799</c:v>
                </c:pt>
                <c:pt idx="10">
                  <c:v>35.593220338983102</c:v>
                </c:pt>
                <c:pt idx="11">
                  <c:v>35.020242914979796</c:v>
                </c:pt>
                <c:pt idx="12">
                  <c:v>34.898139946855601</c:v>
                </c:pt>
                <c:pt idx="13">
                  <c:v>30.886850152905197</c:v>
                </c:pt>
                <c:pt idx="14">
                  <c:v>33.361702127659576</c:v>
                </c:pt>
                <c:pt idx="15">
                  <c:v>31.387478849407785</c:v>
                </c:pt>
                <c:pt idx="16">
                  <c:v>30.660727542687454</c:v>
                </c:pt>
                <c:pt idx="17">
                  <c:v>31.855500821018062</c:v>
                </c:pt>
                <c:pt idx="18">
                  <c:v>31.52594887683966</c:v>
                </c:pt>
                <c:pt idx="19">
                  <c:v>29.502572898799311</c:v>
                </c:pt>
                <c:pt idx="20">
                  <c:v>31.4</c:v>
                </c:pt>
                <c:pt idx="21">
                  <c:v>23.260643821391486</c:v>
                </c:pt>
                <c:pt idx="22">
                  <c:v>32.480314960629919</c:v>
                </c:pt>
                <c:pt idx="23">
                  <c:v>31.358885017421599</c:v>
                </c:pt>
                <c:pt idx="24">
                  <c:v>33.22717622080679</c:v>
                </c:pt>
                <c:pt idx="25">
                  <c:v>38.757396449704139</c:v>
                </c:pt>
                <c:pt idx="26">
                  <c:v>40.200166805671394</c:v>
                </c:pt>
                <c:pt idx="27">
                  <c:v>32.820512820512818</c:v>
                </c:pt>
                <c:pt idx="28">
                  <c:v>28.486293206197853</c:v>
                </c:pt>
                <c:pt idx="29">
                  <c:v>24.112607099143208</c:v>
                </c:pt>
                <c:pt idx="30">
                  <c:v>18.621399176954732</c:v>
                </c:pt>
                <c:pt idx="31">
                  <c:v>20.874316939890711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97-4AE8-A05A-A77FF9579CDA}"/>
            </c:ext>
          </c:extLst>
        </c:ser>
        <c:ser>
          <c:idx val="3"/>
          <c:order val="3"/>
          <c:tx>
            <c:strRef>
              <c:f>Gráficos!$P$35</c:f>
              <c:strCache>
                <c:ptCount val="1"/>
                <c:pt idx="0">
                  <c:v>HJBA</c:v>
                </c:pt>
              </c:strCache>
            </c:strRef>
          </c:tx>
          <c:spPr>
            <a:ln w="28440">
              <a:solidFill>
                <a:srgbClr val="FFC0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Gráficos!$R$31:$BQ$31</c15:sqref>
                  </c15:fullRef>
                </c:ext>
              </c:extLst>
              <c:f>Gráficos!$R$31:$AW$31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Gráficos!$R$35:$BQ$35</c15:sqref>
                  </c15:fullRef>
                </c:ext>
              </c:extLst>
              <c:f>Gráficos!$R$35:$AW$35</c:f>
              <c:numCache>
                <c:formatCode>0.0</c:formatCode>
                <c:ptCount val="32"/>
                <c:pt idx="0">
                  <c:v>1.6326530612244901</c:v>
                </c:pt>
                <c:pt idx="1">
                  <c:v>4.6931407942238303</c:v>
                </c:pt>
                <c:pt idx="2">
                  <c:v>4.1666666666666696</c:v>
                </c:pt>
                <c:pt idx="3">
                  <c:v>1.7021276595744701</c:v>
                </c:pt>
                <c:pt idx="4">
                  <c:v>3.6789297658862901</c:v>
                </c:pt>
                <c:pt idx="5">
                  <c:v>2.98507462686567</c:v>
                </c:pt>
                <c:pt idx="6">
                  <c:v>3.42679127725857</c:v>
                </c:pt>
                <c:pt idx="7">
                  <c:v>5.5374592833876202</c:v>
                </c:pt>
                <c:pt idx="8">
                  <c:v>7.3333333333333304</c:v>
                </c:pt>
                <c:pt idx="9">
                  <c:v>3.3088235294117601</c:v>
                </c:pt>
                <c:pt idx="10">
                  <c:v>11.384615384615399</c:v>
                </c:pt>
                <c:pt idx="11">
                  <c:v>18.7012987012987</c:v>
                </c:pt>
                <c:pt idx="12">
                  <c:v>14.4766146993319</c:v>
                </c:pt>
                <c:pt idx="13">
                  <c:v>8.75</c:v>
                </c:pt>
                <c:pt idx="14">
                  <c:v>13.136729222520108</c:v>
                </c:pt>
                <c:pt idx="15">
                  <c:v>12.990196078431374</c:v>
                </c:pt>
                <c:pt idx="16">
                  <c:v>8.4905660377358494</c:v>
                </c:pt>
                <c:pt idx="17">
                  <c:v>13.711583924349883</c:v>
                </c:pt>
                <c:pt idx="18">
                  <c:v>10.268948655256724</c:v>
                </c:pt>
                <c:pt idx="19">
                  <c:v>7.5471698113207548</c:v>
                </c:pt>
                <c:pt idx="20">
                  <c:v>8.9635854341736696</c:v>
                </c:pt>
                <c:pt idx="21">
                  <c:v>9.0243902439024382</c:v>
                </c:pt>
                <c:pt idx="22">
                  <c:v>7.8239608801955987</c:v>
                </c:pt>
                <c:pt idx="23">
                  <c:v>6.4406779661016946</c:v>
                </c:pt>
                <c:pt idx="24">
                  <c:v>9.792284866468842</c:v>
                </c:pt>
                <c:pt idx="25">
                  <c:v>8.8161209068010074</c:v>
                </c:pt>
                <c:pt idx="26">
                  <c:v>10.024449877750612</c:v>
                </c:pt>
                <c:pt idx="27">
                  <c:v>9.9730458221024261</c:v>
                </c:pt>
                <c:pt idx="28">
                  <c:v>10.362694300518134</c:v>
                </c:pt>
                <c:pt idx="29">
                  <c:v>4.8498845265588919</c:v>
                </c:pt>
                <c:pt idx="30">
                  <c:v>3.8834951456310676</c:v>
                </c:pt>
                <c:pt idx="31">
                  <c:v>3.7135278514588856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97-4AE8-A05A-A77FF9579CDA}"/>
            </c:ext>
          </c:extLst>
        </c:ser>
        <c:ser>
          <c:idx val="4"/>
          <c:order val="4"/>
          <c:tx>
            <c:strRef>
              <c:f>Gráficos!$P$36</c:f>
              <c:strCache>
                <c:ptCount val="1"/>
                <c:pt idx="0">
                  <c:v>HRSP</c:v>
                </c:pt>
              </c:strCache>
            </c:strRef>
          </c:tx>
          <c:spPr>
            <a:ln w="28440">
              <a:solidFill>
                <a:srgbClr val="5B9BD5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Gráficos!$R$31:$BQ$31</c15:sqref>
                  </c15:fullRef>
                </c:ext>
              </c:extLst>
              <c:f>Gráficos!$R$31:$AW$31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Gráficos!$R$36:$BQ$36</c15:sqref>
                  </c15:fullRef>
                </c:ext>
              </c:extLst>
              <c:f>Gráficos!$R$36:$AW$36</c:f>
              <c:numCache>
                <c:formatCode>0.0</c:formatCode>
                <c:ptCount val="32"/>
                <c:pt idx="0">
                  <c:v>11.089681774349099</c:v>
                </c:pt>
                <c:pt idx="1">
                  <c:v>11.7600631412786</c:v>
                </c:pt>
                <c:pt idx="2">
                  <c:v>12.3612139156181</c:v>
                </c:pt>
                <c:pt idx="3">
                  <c:v>17.054794520547901</c:v>
                </c:pt>
                <c:pt idx="4">
                  <c:v>15.6033820138355</c:v>
                </c:pt>
                <c:pt idx="5">
                  <c:v>15.3907496012759</c:v>
                </c:pt>
                <c:pt idx="6">
                  <c:v>14.017094017093999</c:v>
                </c:pt>
                <c:pt idx="7">
                  <c:v>14.779116465863501</c:v>
                </c:pt>
                <c:pt idx="8">
                  <c:v>13.8977635782748</c:v>
                </c:pt>
                <c:pt idx="9">
                  <c:v>11.4414414414414</c:v>
                </c:pt>
                <c:pt idx="10">
                  <c:v>12.528132033008299</c:v>
                </c:pt>
                <c:pt idx="11">
                  <c:v>13.221153846153801</c:v>
                </c:pt>
                <c:pt idx="12">
                  <c:v>13.491475166790201</c:v>
                </c:pt>
                <c:pt idx="13">
                  <c:v>14.577656675749317</c:v>
                </c:pt>
                <c:pt idx="14">
                  <c:v>14.266577361018085</c:v>
                </c:pt>
                <c:pt idx="15">
                  <c:v>12.912280701754387</c:v>
                </c:pt>
                <c:pt idx="16">
                  <c:v>13.612217795484726</c:v>
                </c:pt>
                <c:pt idx="17">
                  <c:v>11.19186046511628</c:v>
                </c:pt>
                <c:pt idx="18">
                  <c:v>13.14060446780552</c:v>
                </c:pt>
                <c:pt idx="19">
                  <c:v>13.484562066792691</c:v>
                </c:pt>
                <c:pt idx="20">
                  <c:v>11.126564673157164</c:v>
                </c:pt>
                <c:pt idx="21">
                  <c:v>8.5243553008595985</c:v>
                </c:pt>
                <c:pt idx="22">
                  <c:v>12.796549245147377</c:v>
                </c:pt>
                <c:pt idx="23">
                  <c:v>11.349957007738606</c:v>
                </c:pt>
                <c:pt idx="24">
                  <c:v>13.886733902249807</c:v>
                </c:pt>
                <c:pt idx="25">
                  <c:v>13.323572474377746</c:v>
                </c:pt>
                <c:pt idx="26">
                  <c:v>1.7880794701986755</c:v>
                </c:pt>
                <c:pt idx="27">
                  <c:v>15.604575163398692</c:v>
                </c:pt>
                <c:pt idx="28">
                  <c:v>13.602638087386646</c:v>
                </c:pt>
                <c:pt idx="29">
                  <c:v>11.320754716981133</c:v>
                </c:pt>
                <c:pt idx="30">
                  <c:v>9.4108019639934533</c:v>
                </c:pt>
                <c:pt idx="31">
                  <c:v>9.2725819344524378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97-4AE8-A05A-A77FF9579CDA}"/>
            </c:ext>
          </c:extLst>
        </c:ser>
        <c:ser>
          <c:idx val="5"/>
          <c:order val="5"/>
          <c:tx>
            <c:strRef>
              <c:f>Gráficos!$P$37</c:f>
              <c:strCache>
                <c:ptCount val="1"/>
                <c:pt idx="0">
                  <c:v>MM</c:v>
                </c:pt>
              </c:strCache>
            </c:strRef>
          </c:tx>
          <c:spPr>
            <a:ln w="28440">
              <a:solidFill>
                <a:srgbClr val="70AD47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Gráficos!$R$31:$BQ$31</c15:sqref>
                  </c15:fullRef>
                </c:ext>
              </c:extLst>
              <c:f>Gráficos!$R$31:$AW$31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Gráficos!$R$37:$BQ$37</c15:sqref>
                  </c15:fullRef>
                </c:ext>
              </c:extLst>
              <c:f>Gráficos!$R$37:$AW$37</c:f>
              <c:numCache>
                <c:formatCode>0.0</c:formatCode>
                <c:ptCount val="32"/>
                <c:pt idx="0">
                  <c:v>0.37735849056603799</c:v>
                </c:pt>
                <c:pt idx="1">
                  <c:v>0</c:v>
                </c:pt>
                <c:pt idx="2">
                  <c:v>1.14942528735632</c:v>
                </c:pt>
                <c:pt idx="3">
                  <c:v>0.77821011673151796</c:v>
                </c:pt>
                <c:pt idx="4">
                  <c:v>0.84033613445378197</c:v>
                </c:pt>
                <c:pt idx="5">
                  <c:v>1.28755364806867</c:v>
                </c:pt>
                <c:pt idx="6">
                  <c:v>0.84033613445378197</c:v>
                </c:pt>
                <c:pt idx="7">
                  <c:v>1.3574660633484199</c:v>
                </c:pt>
                <c:pt idx="8">
                  <c:v>0.431034482758621</c:v>
                </c:pt>
                <c:pt idx="9">
                  <c:v>1.27659574468085</c:v>
                </c:pt>
                <c:pt idx="10">
                  <c:v>1.9920318725099599</c:v>
                </c:pt>
                <c:pt idx="11">
                  <c:v>1.91387559808612</c:v>
                </c:pt>
                <c:pt idx="12">
                  <c:v>1.7621145374449301</c:v>
                </c:pt>
                <c:pt idx="13">
                  <c:v>0.4329004329004329</c:v>
                </c:pt>
                <c:pt idx="14">
                  <c:v>1.25</c:v>
                </c:pt>
                <c:pt idx="15">
                  <c:v>1.2605042016806722</c:v>
                </c:pt>
                <c:pt idx="16">
                  <c:v>0.38461538461538464</c:v>
                </c:pt>
                <c:pt idx="17">
                  <c:v>0</c:v>
                </c:pt>
                <c:pt idx="18">
                  <c:v>0.89686098654708524</c:v>
                </c:pt>
                <c:pt idx="19">
                  <c:v>0.87336244541484709</c:v>
                </c:pt>
                <c:pt idx="20">
                  <c:v>0</c:v>
                </c:pt>
                <c:pt idx="21">
                  <c:v>0</c:v>
                </c:pt>
                <c:pt idx="22">
                  <c:v>0.45045045045045046</c:v>
                </c:pt>
                <c:pt idx="23">
                  <c:v>1.2605042016806722</c:v>
                </c:pt>
                <c:pt idx="24">
                  <c:v>2.5641025641025639</c:v>
                </c:pt>
                <c:pt idx="25">
                  <c:v>0</c:v>
                </c:pt>
                <c:pt idx="26">
                  <c:v>12.5</c:v>
                </c:pt>
                <c:pt idx="27">
                  <c:v>0</c:v>
                </c:pt>
                <c:pt idx="28">
                  <c:v>0.4329004329004329</c:v>
                </c:pt>
                <c:pt idx="29">
                  <c:v>0.47619047619047622</c:v>
                </c:pt>
                <c:pt idx="30">
                  <c:v>0.45662100456621002</c:v>
                </c:pt>
                <c:pt idx="31">
                  <c:v>1.8867924528301887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97-4AE8-A05A-A77FF9579CDA}"/>
            </c:ext>
          </c:extLst>
        </c:ser>
        <c:ser>
          <c:idx val="6"/>
          <c:order val="6"/>
          <c:tx>
            <c:strRef>
              <c:f>Gráficos!$P$38</c:f>
              <c:strCache>
                <c:ptCount val="1"/>
                <c:pt idx="0">
                  <c:v>San Martin</c:v>
                </c:pt>
              </c:strCache>
            </c:strRef>
          </c:tx>
          <c:spPr>
            <a:ln w="28440">
              <a:solidFill>
                <a:srgbClr val="264478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Gráficos!$R$31:$BQ$31</c15:sqref>
                  </c15:fullRef>
                </c:ext>
              </c:extLst>
              <c:f>Gráficos!$R$31:$AW$31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Gráficos!$R$38:$BQ$38</c15:sqref>
                  </c15:fullRef>
                </c:ext>
              </c:extLst>
              <c:f>Gráficos!$R$38:$AW$38</c:f>
              <c:numCache>
                <c:formatCode>0.0</c:formatCode>
                <c:ptCount val="32"/>
                <c:pt idx="0">
                  <c:v>1.4619883040935699</c:v>
                </c:pt>
                <c:pt idx="1">
                  <c:v>0.40650406504065001</c:v>
                </c:pt>
                <c:pt idx="2">
                  <c:v>0.78740157480314998</c:v>
                </c:pt>
                <c:pt idx="3">
                  <c:v>0.84235860409145602</c:v>
                </c:pt>
                <c:pt idx="4">
                  <c:v>0.69204152249134998</c:v>
                </c:pt>
                <c:pt idx="5">
                  <c:v>1.0893246187363801</c:v>
                </c:pt>
                <c:pt idx="6">
                  <c:v>0.76923076923076905</c:v>
                </c:pt>
                <c:pt idx="7">
                  <c:v>0.66755674232309803</c:v>
                </c:pt>
                <c:pt idx="8">
                  <c:v>0.77619663648124204</c:v>
                </c:pt>
                <c:pt idx="9">
                  <c:v>1.48247978436658</c:v>
                </c:pt>
                <c:pt idx="10">
                  <c:v>2.6852846401718602</c:v>
                </c:pt>
                <c:pt idx="11">
                  <c:v>4.4004400440043998</c:v>
                </c:pt>
                <c:pt idx="12">
                  <c:v>5.2577319587628901</c:v>
                </c:pt>
                <c:pt idx="13">
                  <c:v>1.5315315315315314</c:v>
                </c:pt>
                <c:pt idx="14">
                  <c:v>4.2024832855778413</c:v>
                </c:pt>
                <c:pt idx="15">
                  <c:v>2.4811218985976269</c:v>
                </c:pt>
                <c:pt idx="16">
                  <c:v>0.85470085470085477</c:v>
                </c:pt>
                <c:pt idx="17">
                  <c:v>1.6129032258064515</c:v>
                </c:pt>
                <c:pt idx="18">
                  <c:v>1.4198782961460445</c:v>
                </c:pt>
                <c:pt idx="19">
                  <c:v>6.476757948006366</c:v>
                </c:pt>
                <c:pt idx="20">
                  <c:v>2.2801302931596092</c:v>
                </c:pt>
                <c:pt idx="21">
                  <c:v>1.6853932584269662</c:v>
                </c:pt>
                <c:pt idx="22">
                  <c:v>0.93676814988290402</c:v>
                </c:pt>
                <c:pt idx="23">
                  <c:v>0.53191489361702127</c:v>
                </c:pt>
                <c:pt idx="24">
                  <c:v>0.73619631901840488</c:v>
                </c:pt>
                <c:pt idx="25">
                  <c:v>0.97508125677139756</c:v>
                </c:pt>
                <c:pt idx="26">
                  <c:v>1.023541453428864</c:v>
                </c:pt>
                <c:pt idx="27">
                  <c:v>0.52840158520475566</c:v>
                </c:pt>
                <c:pt idx="28">
                  <c:v>0.94339622641509435</c:v>
                </c:pt>
                <c:pt idx="29">
                  <c:v>0.68493150684931503</c:v>
                </c:pt>
                <c:pt idx="30">
                  <c:v>0.36900369003690037</c:v>
                </c:pt>
                <c:pt idx="31">
                  <c:v>1.8382352941176472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897-4AE8-A05A-A77FF9579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37382264"/>
        <c:axId val="27691705"/>
      </c:lineChart>
      <c:catAx>
        <c:axId val="37382264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lang="es-AR" sz="1000" b="0" strike="noStrike" spc="-1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AR" sz="1000" b="0" strike="noStrike" spc="-1">
                    <a:solidFill>
                      <a:srgbClr val="595959"/>
                    </a:solidFill>
                    <a:latin typeface="Calibri"/>
                  </a:rPr>
                  <a:t>Semana Epidemiológica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AR"/>
          </a:p>
        </c:txPr>
        <c:crossAx val="27691705"/>
        <c:crosses val="autoZero"/>
        <c:auto val="1"/>
        <c:lblAlgn val="ctr"/>
        <c:lblOffset val="100"/>
        <c:noMultiLvlLbl val="0"/>
      </c:catAx>
      <c:valAx>
        <c:axId val="27691705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lang="es-AR" sz="1000" b="0" strike="noStrike" spc="-1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AR" sz="1000" b="0" strike="noStrike" spc="-1">
                    <a:solidFill>
                      <a:srgbClr val="595959"/>
                    </a:solidFill>
                    <a:latin typeface="Calibri"/>
                  </a:rPr>
                  <a:t>% 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.0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AR"/>
          </a:p>
        </c:txPr>
        <c:crossAx val="37382264"/>
        <c:crosses val="autoZero"/>
        <c:crossBetween val="midCat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es-A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lang="es-AR" sz="105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es-AR" sz="1050" b="0" strike="noStrike" spc="-1">
                <a:solidFill>
                  <a:srgbClr val="595959"/>
                </a:solidFill>
                <a:latin typeface="Calibri"/>
              </a:rPr>
              <a:t>% de consultas en centros de salud por</a:t>
            </a:r>
            <a:r>
              <a:rPr lang="es-AR" sz="1050" b="0" strike="noStrike" spc="-1" baseline="0">
                <a:solidFill>
                  <a:srgbClr val="595959"/>
                </a:solidFill>
                <a:latin typeface="Calibri"/>
              </a:rPr>
              <a:t> fiebre</a:t>
            </a:r>
            <a:r>
              <a:rPr lang="es-AR" sz="1050" b="0" strike="noStrike" spc="-1">
                <a:solidFill>
                  <a:srgbClr val="595959"/>
                </a:solidFill>
                <a:latin typeface="Calibri"/>
              </a:rPr>
              <a:t> según distrito. Rosario 2023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Gráficos!$P$46</c:f>
              <c:strCache>
                <c:ptCount val="1"/>
                <c:pt idx="0">
                  <c:v>CENTRO</c:v>
                </c:pt>
              </c:strCache>
            </c:strRef>
          </c:tx>
          <c:spPr>
            <a:ln w="2844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2"/>
              <c:pt idx="0">
                <c:v>1,0</c:v>
              </c:pt>
              <c:pt idx="1">
                <c:v>2,0</c:v>
              </c:pt>
              <c:pt idx="2">
                <c:v>3,0</c:v>
              </c:pt>
              <c:pt idx="3">
                <c:v>4,0</c:v>
              </c:pt>
              <c:pt idx="4">
                <c:v>5,0</c:v>
              </c:pt>
              <c:pt idx="5">
                <c:v>6,0</c:v>
              </c:pt>
              <c:pt idx="6">
                <c:v>7,0</c:v>
              </c:pt>
              <c:pt idx="7">
                <c:v>8,0</c:v>
              </c:pt>
              <c:pt idx="8">
                <c:v>9,0</c:v>
              </c:pt>
              <c:pt idx="9">
                <c:v>10,0</c:v>
              </c:pt>
              <c:pt idx="10">
                <c:v>11,0</c:v>
              </c:pt>
              <c:pt idx="11">
                <c:v>12,0</c:v>
              </c:pt>
              <c:pt idx="12">
                <c:v>13,0</c:v>
              </c:pt>
              <c:pt idx="13">
                <c:v>14,0</c:v>
              </c:pt>
              <c:pt idx="14">
                <c:v>15,0</c:v>
              </c:pt>
              <c:pt idx="15">
                <c:v>16,0</c:v>
              </c:pt>
              <c:pt idx="16">
                <c:v>17,0</c:v>
              </c:pt>
              <c:pt idx="17">
                <c:v>18,0</c:v>
              </c:pt>
              <c:pt idx="18">
                <c:v>19,0</c:v>
              </c:pt>
              <c:pt idx="19">
                <c:v>20,0</c:v>
              </c:pt>
              <c:pt idx="20">
                <c:v>21,0</c:v>
              </c:pt>
              <c:pt idx="21">
                <c:v>22,0</c:v>
              </c:pt>
              <c:pt idx="22">
                <c:v>23,0</c:v>
              </c:pt>
              <c:pt idx="23">
                <c:v>24,0</c:v>
              </c:pt>
              <c:pt idx="24">
                <c:v>25,0</c:v>
              </c:pt>
              <c:pt idx="25">
                <c:v>26,0</c:v>
              </c:pt>
              <c:pt idx="26">
                <c:v>27,0</c:v>
              </c:pt>
              <c:pt idx="27">
                <c:v>28,0</c:v>
              </c:pt>
              <c:pt idx="28">
                <c:v>29,0</c:v>
              </c:pt>
              <c:pt idx="29">
                <c:v>30,0</c:v>
              </c:pt>
              <c:pt idx="30">
                <c:v>31,0</c:v>
              </c:pt>
              <c:pt idx="31">
                <c:v>32,0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Gráficos!$R$46:$BQ$46</c15:sqref>
                  </c15:fullRef>
                </c:ext>
              </c:extLst>
              <c:f>Gráficos!$R$46:$AW$46</c:f>
              <c:numCache>
                <c:formatCode>0.0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0.70422535211267601</c:v>
                </c:pt>
                <c:pt idx="7">
                  <c:v>1.1235955056179801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0.4784688995215311</c:v>
                </c:pt>
                <c:pt idx="16">
                  <c:v>0.52356020942408377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0.5181347150259068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55-45ED-ABD3-735CF81137F2}"/>
            </c:ext>
          </c:extLst>
        </c:ser>
        <c:ser>
          <c:idx val="1"/>
          <c:order val="1"/>
          <c:tx>
            <c:strRef>
              <c:f>Gráficos!$P$47</c:f>
              <c:strCache>
                <c:ptCount val="1"/>
                <c:pt idx="0">
                  <c:v>NOROESTE</c:v>
                </c:pt>
              </c:strCache>
            </c:strRef>
          </c:tx>
          <c:spPr>
            <a:ln w="2844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2"/>
              <c:pt idx="0">
                <c:v>1,0</c:v>
              </c:pt>
              <c:pt idx="1">
                <c:v>2,0</c:v>
              </c:pt>
              <c:pt idx="2">
                <c:v>3,0</c:v>
              </c:pt>
              <c:pt idx="3">
                <c:v>4,0</c:v>
              </c:pt>
              <c:pt idx="4">
                <c:v>5,0</c:v>
              </c:pt>
              <c:pt idx="5">
                <c:v>6,0</c:v>
              </c:pt>
              <c:pt idx="6">
                <c:v>7,0</c:v>
              </c:pt>
              <c:pt idx="7">
                <c:v>8,0</c:v>
              </c:pt>
              <c:pt idx="8">
                <c:v>9,0</c:v>
              </c:pt>
              <c:pt idx="9">
                <c:v>10,0</c:v>
              </c:pt>
              <c:pt idx="10">
                <c:v>11,0</c:v>
              </c:pt>
              <c:pt idx="11">
                <c:v>12,0</c:v>
              </c:pt>
              <c:pt idx="12">
                <c:v>13,0</c:v>
              </c:pt>
              <c:pt idx="13">
                <c:v>14,0</c:v>
              </c:pt>
              <c:pt idx="14">
                <c:v>15,0</c:v>
              </c:pt>
              <c:pt idx="15">
                <c:v>16,0</c:v>
              </c:pt>
              <c:pt idx="16">
                <c:v>17,0</c:v>
              </c:pt>
              <c:pt idx="17">
                <c:v>18,0</c:v>
              </c:pt>
              <c:pt idx="18">
                <c:v>19,0</c:v>
              </c:pt>
              <c:pt idx="19">
                <c:v>20,0</c:v>
              </c:pt>
              <c:pt idx="20">
                <c:v>21,0</c:v>
              </c:pt>
              <c:pt idx="21">
                <c:v>22,0</c:v>
              </c:pt>
              <c:pt idx="22">
                <c:v>23,0</c:v>
              </c:pt>
              <c:pt idx="23">
                <c:v>24,0</c:v>
              </c:pt>
              <c:pt idx="24">
                <c:v>25,0</c:v>
              </c:pt>
              <c:pt idx="25">
                <c:v>26,0</c:v>
              </c:pt>
              <c:pt idx="26">
                <c:v>27,0</c:v>
              </c:pt>
              <c:pt idx="27">
                <c:v>28,0</c:v>
              </c:pt>
              <c:pt idx="28">
                <c:v>29,0</c:v>
              </c:pt>
              <c:pt idx="29">
                <c:v>30,0</c:v>
              </c:pt>
              <c:pt idx="30">
                <c:v>31,0</c:v>
              </c:pt>
              <c:pt idx="31">
                <c:v>32,0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Gráficos!$R$47:$BQ$47</c15:sqref>
                  </c15:fullRef>
                </c:ext>
              </c:extLst>
              <c:f>Gráficos!$R$47:$AW$47</c:f>
              <c:numCache>
                <c:formatCode>0.0</c:formatCode>
                <c:ptCount val="32"/>
                <c:pt idx="0">
                  <c:v>0.55350553505535005</c:v>
                </c:pt>
                <c:pt idx="1">
                  <c:v>0.45132172791747299</c:v>
                </c:pt>
                <c:pt idx="2">
                  <c:v>0.699745547073791</c:v>
                </c:pt>
                <c:pt idx="3">
                  <c:v>0.57434588385449903</c:v>
                </c:pt>
                <c:pt idx="4">
                  <c:v>0.93403385872737898</c:v>
                </c:pt>
                <c:pt idx="5">
                  <c:v>0.48661800486618001</c:v>
                </c:pt>
                <c:pt idx="6">
                  <c:v>0.40792540792540799</c:v>
                </c:pt>
                <c:pt idx="7">
                  <c:v>0.517687661777394</c:v>
                </c:pt>
                <c:pt idx="8">
                  <c:v>0.64870259481037895</c:v>
                </c:pt>
                <c:pt idx="9">
                  <c:v>0.598086124401914</c:v>
                </c:pt>
                <c:pt idx="10">
                  <c:v>0.63819342169857596</c:v>
                </c:pt>
                <c:pt idx="11">
                  <c:v>0.71684587813620104</c:v>
                </c:pt>
                <c:pt idx="12">
                  <c:v>1.5428339423467301</c:v>
                </c:pt>
                <c:pt idx="13">
                  <c:v>1.3532763532763532</c:v>
                </c:pt>
                <c:pt idx="14">
                  <c:v>0.93917710196779969</c:v>
                </c:pt>
                <c:pt idx="15">
                  <c:v>0.7836990595611284</c:v>
                </c:pt>
                <c:pt idx="16">
                  <c:v>0.92064883822884702</c:v>
                </c:pt>
                <c:pt idx="17">
                  <c:v>0.46035805626598464</c:v>
                </c:pt>
                <c:pt idx="18">
                  <c:v>0.42242703533026116</c:v>
                </c:pt>
                <c:pt idx="19">
                  <c:v>0.4636068613815485</c:v>
                </c:pt>
                <c:pt idx="20">
                  <c:v>0.46685340802987862</c:v>
                </c:pt>
                <c:pt idx="21">
                  <c:v>0.46082949308755761</c:v>
                </c:pt>
                <c:pt idx="22">
                  <c:v>0.64171122994652408</c:v>
                </c:pt>
                <c:pt idx="23">
                  <c:v>0.22624434389140274</c:v>
                </c:pt>
                <c:pt idx="24">
                  <c:v>1.1507479861910241</c:v>
                </c:pt>
                <c:pt idx="25">
                  <c:v>0.27624309392265189</c:v>
                </c:pt>
                <c:pt idx="26">
                  <c:v>0.67084078711985684</c:v>
                </c:pt>
                <c:pt idx="27">
                  <c:v>0.32876712328767127</c:v>
                </c:pt>
                <c:pt idx="28">
                  <c:v>0.36719706242350064</c:v>
                </c:pt>
                <c:pt idx="29">
                  <c:v>0.13605442176870747</c:v>
                </c:pt>
                <c:pt idx="30">
                  <c:v>0.65243179122182682</c:v>
                </c:pt>
                <c:pt idx="31">
                  <c:v>0.47194546407970633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55-45ED-ABD3-735CF81137F2}"/>
            </c:ext>
          </c:extLst>
        </c:ser>
        <c:ser>
          <c:idx val="2"/>
          <c:order val="2"/>
          <c:tx>
            <c:strRef>
              <c:f>Gráficos!$P$48</c:f>
              <c:strCache>
                <c:ptCount val="1"/>
                <c:pt idx="0">
                  <c:v>NORTE</c:v>
                </c:pt>
              </c:strCache>
            </c:strRef>
          </c:tx>
          <c:spPr>
            <a:ln w="2844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2"/>
              <c:pt idx="0">
                <c:v>1,0</c:v>
              </c:pt>
              <c:pt idx="1">
                <c:v>2,0</c:v>
              </c:pt>
              <c:pt idx="2">
                <c:v>3,0</c:v>
              </c:pt>
              <c:pt idx="3">
                <c:v>4,0</c:v>
              </c:pt>
              <c:pt idx="4">
                <c:v>5,0</c:v>
              </c:pt>
              <c:pt idx="5">
                <c:v>6,0</c:v>
              </c:pt>
              <c:pt idx="6">
                <c:v>7,0</c:v>
              </c:pt>
              <c:pt idx="7">
                <c:v>8,0</c:v>
              </c:pt>
              <c:pt idx="8">
                <c:v>9,0</c:v>
              </c:pt>
              <c:pt idx="9">
                <c:v>10,0</c:v>
              </c:pt>
              <c:pt idx="10">
                <c:v>11,0</c:v>
              </c:pt>
              <c:pt idx="11">
                <c:v>12,0</c:v>
              </c:pt>
              <c:pt idx="12">
                <c:v>13,0</c:v>
              </c:pt>
              <c:pt idx="13">
                <c:v>14,0</c:v>
              </c:pt>
              <c:pt idx="14">
                <c:v>15,0</c:v>
              </c:pt>
              <c:pt idx="15">
                <c:v>16,0</c:v>
              </c:pt>
              <c:pt idx="16">
                <c:v>17,0</c:v>
              </c:pt>
              <c:pt idx="17">
                <c:v>18,0</c:v>
              </c:pt>
              <c:pt idx="18">
                <c:v>19,0</c:v>
              </c:pt>
              <c:pt idx="19">
                <c:v>20,0</c:v>
              </c:pt>
              <c:pt idx="20">
                <c:v>21,0</c:v>
              </c:pt>
              <c:pt idx="21">
                <c:v>22,0</c:v>
              </c:pt>
              <c:pt idx="22">
                <c:v>23,0</c:v>
              </c:pt>
              <c:pt idx="23">
                <c:v>24,0</c:v>
              </c:pt>
              <c:pt idx="24">
                <c:v>25,0</c:v>
              </c:pt>
              <c:pt idx="25">
                <c:v>26,0</c:v>
              </c:pt>
              <c:pt idx="26">
                <c:v>27,0</c:v>
              </c:pt>
              <c:pt idx="27">
                <c:v>28,0</c:v>
              </c:pt>
              <c:pt idx="28">
                <c:v>29,0</c:v>
              </c:pt>
              <c:pt idx="29">
                <c:v>30,0</c:v>
              </c:pt>
              <c:pt idx="30">
                <c:v>31,0</c:v>
              </c:pt>
              <c:pt idx="31">
                <c:v>32,0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Gráficos!$R$48:$BQ$48</c15:sqref>
                  </c15:fullRef>
                </c:ext>
              </c:extLst>
              <c:f>Gráficos!$R$48:$AW$48</c:f>
              <c:numCache>
                <c:formatCode>0.0</c:formatCode>
                <c:ptCount val="32"/>
                <c:pt idx="0">
                  <c:v>0.75250836120401399</c:v>
                </c:pt>
                <c:pt idx="1">
                  <c:v>0.25795356835769601</c:v>
                </c:pt>
                <c:pt idx="2">
                  <c:v>0.35618878005342802</c:v>
                </c:pt>
                <c:pt idx="3">
                  <c:v>0.83963056255247703</c:v>
                </c:pt>
                <c:pt idx="4">
                  <c:v>1.0309278350515501</c:v>
                </c:pt>
                <c:pt idx="5">
                  <c:v>0.61643835616438403</c:v>
                </c:pt>
                <c:pt idx="6">
                  <c:v>0.58479532163742698</c:v>
                </c:pt>
                <c:pt idx="7">
                  <c:v>0.65217391304347805</c:v>
                </c:pt>
                <c:pt idx="8">
                  <c:v>0</c:v>
                </c:pt>
                <c:pt idx="9">
                  <c:v>0.70367474589523105</c:v>
                </c:pt>
                <c:pt idx="10">
                  <c:v>0.335120643431635</c:v>
                </c:pt>
                <c:pt idx="11">
                  <c:v>0.79225352112676095</c:v>
                </c:pt>
                <c:pt idx="12">
                  <c:v>0.817884405670665</c:v>
                </c:pt>
                <c:pt idx="13">
                  <c:v>0.72529465095194923</c:v>
                </c:pt>
                <c:pt idx="14">
                  <c:v>1.8384401114206128</c:v>
                </c:pt>
                <c:pt idx="15">
                  <c:v>0.64423765211166795</c:v>
                </c:pt>
                <c:pt idx="16">
                  <c:v>0.66305003013863772</c:v>
                </c:pt>
                <c:pt idx="17">
                  <c:v>0.3048780487804878</c:v>
                </c:pt>
                <c:pt idx="18">
                  <c:v>0.44543429844097993</c:v>
                </c:pt>
                <c:pt idx="19">
                  <c:v>0.38953811908736785</c:v>
                </c:pt>
                <c:pt idx="20">
                  <c:v>0.547645125958379</c:v>
                </c:pt>
                <c:pt idx="21">
                  <c:v>0.31269543464665417</c:v>
                </c:pt>
                <c:pt idx="22">
                  <c:v>0.50568900126422256</c:v>
                </c:pt>
                <c:pt idx="23">
                  <c:v>0.3804692454026633</c:v>
                </c:pt>
                <c:pt idx="24">
                  <c:v>0.77120822622107965</c:v>
                </c:pt>
                <c:pt idx="25">
                  <c:v>0.53361792956243326</c:v>
                </c:pt>
                <c:pt idx="26">
                  <c:v>0.3968253968253968</c:v>
                </c:pt>
                <c:pt idx="27">
                  <c:v>0.28612303290414876</c:v>
                </c:pt>
                <c:pt idx="28">
                  <c:v>0.22222222222222221</c:v>
                </c:pt>
                <c:pt idx="29">
                  <c:v>0.15128593040847202</c:v>
                </c:pt>
                <c:pt idx="30">
                  <c:v>0.42949176807444528</c:v>
                </c:pt>
                <c:pt idx="31">
                  <c:v>0.49535603715170284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55-45ED-ABD3-735CF81137F2}"/>
            </c:ext>
          </c:extLst>
        </c:ser>
        <c:ser>
          <c:idx val="3"/>
          <c:order val="3"/>
          <c:tx>
            <c:strRef>
              <c:f>Gráficos!$P$49</c:f>
              <c:strCache>
                <c:ptCount val="1"/>
                <c:pt idx="0">
                  <c:v>OESTE</c:v>
                </c:pt>
              </c:strCache>
            </c:strRef>
          </c:tx>
          <c:spPr>
            <a:ln w="28440">
              <a:solidFill>
                <a:srgbClr val="FFC0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2"/>
              <c:pt idx="0">
                <c:v>1,0</c:v>
              </c:pt>
              <c:pt idx="1">
                <c:v>2,0</c:v>
              </c:pt>
              <c:pt idx="2">
                <c:v>3,0</c:v>
              </c:pt>
              <c:pt idx="3">
                <c:v>4,0</c:v>
              </c:pt>
              <c:pt idx="4">
                <c:v>5,0</c:v>
              </c:pt>
              <c:pt idx="5">
                <c:v>6,0</c:v>
              </c:pt>
              <c:pt idx="6">
                <c:v>7,0</c:v>
              </c:pt>
              <c:pt idx="7">
                <c:v>8,0</c:v>
              </c:pt>
              <c:pt idx="8">
                <c:v>9,0</c:v>
              </c:pt>
              <c:pt idx="9">
                <c:v>10,0</c:v>
              </c:pt>
              <c:pt idx="10">
                <c:v>11,0</c:v>
              </c:pt>
              <c:pt idx="11">
                <c:v>12,0</c:v>
              </c:pt>
              <c:pt idx="12">
                <c:v>13,0</c:v>
              </c:pt>
              <c:pt idx="13">
                <c:v>14,0</c:v>
              </c:pt>
              <c:pt idx="14">
                <c:v>15,0</c:v>
              </c:pt>
              <c:pt idx="15">
                <c:v>16,0</c:v>
              </c:pt>
              <c:pt idx="16">
                <c:v>17,0</c:v>
              </c:pt>
              <c:pt idx="17">
                <c:v>18,0</c:v>
              </c:pt>
              <c:pt idx="18">
                <c:v>19,0</c:v>
              </c:pt>
              <c:pt idx="19">
                <c:v>20,0</c:v>
              </c:pt>
              <c:pt idx="20">
                <c:v>21,0</c:v>
              </c:pt>
              <c:pt idx="21">
                <c:v>22,0</c:v>
              </c:pt>
              <c:pt idx="22">
                <c:v>23,0</c:v>
              </c:pt>
              <c:pt idx="23">
                <c:v>24,0</c:v>
              </c:pt>
              <c:pt idx="24">
                <c:v>25,0</c:v>
              </c:pt>
              <c:pt idx="25">
                <c:v>26,0</c:v>
              </c:pt>
              <c:pt idx="26">
                <c:v>27,0</c:v>
              </c:pt>
              <c:pt idx="27">
                <c:v>28,0</c:v>
              </c:pt>
              <c:pt idx="28">
                <c:v>29,0</c:v>
              </c:pt>
              <c:pt idx="29">
                <c:v>30,0</c:v>
              </c:pt>
              <c:pt idx="30">
                <c:v>31,0</c:v>
              </c:pt>
              <c:pt idx="31">
                <c:v>32,0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Gráficos!$R$49:$BQ$49</c15:sqref>
                  </c15:fullRef>
                </c:ext>
              </c:extLst>
              <c:f>Gráficos!$R$49:$AW$49</c:f>
              <c:numCache>
                <c:formatCode>0.0</c:formatCode>
                <c:ptCount val="32"/>
                <c:pt idx="0">
                  <c:v>0.73834794646977397</c:v>
                </c:pt>
                <c:pt idx="1">
                  <c:v>0.31919744642042902</c:v>
                </c:pt>
                <c:pt idx="2">
                  <c:v>0.82860880941997395</c:v>
                </c:pt>
                <c:pt idx="3">
                  <c:v>1.0707635009311001</c:v>
                </c:pt>
                <c:pt idx="4">
                  <c:v>1.1336032388663999</c:v>
                </c:pt>
                <c:pt idx="5">
                  <c:v>1.18270799347471</c:v>
                </c:pt>
                <c:pt idx="6">
                  <c:v>0.74016361511492001</c:v>
                </c:pt>
                <c:pt idx="7">
                  <c:v>0.974658869395711</c:v>
                </c:pt>
                <c:pt idx="8">
                  <c:v>0.78895463510848096</c:v>
                </c:pt>
                <c:pt idx="9">
                  <c:v>0.90661831368993695</c:v>
                </c:pt>
                <c:pt idx="10">
                  <c:v>1.4737598849748399</c:v>
                </c:pt>
                <c:pt idx="11">
                  <c:v>2.1267361111111098</c:v>
                </c:pt>
                <c:pt idx="12">
                  <c:v>1.74985656913368</c:v>
                </c:pt>
                <c:pt idx="13">
                  <c:v>1.9509981851179674</c:v>
                </c:pt>
                <c:pt idx="14">
                  <c:v>1.1751844766329598</c:v>
                </c:pt>
                <c:pt idx="15">
                  <c:v>1.3442277279915655</c:v>
                </c:pt>
                <c:pt idx="16">
                  <c:v>0.99757346993798879</c:v>
                </c:pt>
                <c:pt idx="17">
                  <c:v>0.87919244545750574</c:v>
                </c:pt>
                <c:pt idx="18">
                  <c:v>0.95846645367412142</c:v>
                </c:pt>
                <c:pt idx="19">
                  <c:v>0.96013965667733481</c:v>
                </c:pt>
                <c:pt idx="20">
                  <c:v>0.81424936386768443</c:v>
                </c:pt>
                <c:pt idx="21">
                  <c:v>0.81768625075711687</c:v>
                </c:pt>
                <c:pt idx="22">
                  <c:v>0.69169960474308301</c:v>
                </c:pt>
                <c:pt idx="23">
                  <c:v>0.55610075237160617</c:v>
                </c:pt>
                <c:pt idx="24">
                  <c:v>0.24953212726138491</c:v>
                </c:pt>
                <c:pt idx="25">
                  <c:v>1.0390339792193204</c:v>
                </c:pt>
                <c:pt idx="26">
                  <c:v>0.85975282106394413</c:v>
                </c:pt>
                <c:pt idx="27">
                  <c:v>0.8493956223456387</c:v>
                </c:pt>
                <c:pt idx="28">
                  <c:v>0.68130204390613169</c:v>
                </c:pt>
                <c:pt idx="29">
                  <c:v>0.2723735408560311</c:v>
                </c:pt>
                <c:pt idx="30">
                  <c:v>0.68557182923028981</c:v>
                </c:pt>
                <c:pt idx="31">
                  <c:v>0.4087591240875913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55-45ED-ABD3-735CF81137F2}"/>
            </c:ext>
          </c:extLst>
        </c:ser>
        <c:ser>
          <c:idx val="4"/>
          <c:order val="4"/>
          <c:tx>
            <c:strRef>
              <c:f>Gráficos!$P$50</c:f>
              <c:strCache>
                <c:ptCount val="1"/>
                <c:pt idx="0">
                  <c:v>SUDOESTE</c:v>
                </c:pt>
              </c:strCache>
            </c:strRef>
          </c:tx>
          <c:spPr>
            <a:ln w="28440">
              <a:solidFill>
                <a:srgbClr val="5B9BD5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2"/>
              <c:pt idx="0">
                <c:v>1,0</c:v>
              </c:pt>
              <c:pt idx="1">
                <c:v>2,0</c:v>
              </c:pt>
              <c:pt idx="2">
                <c:v>3,0</c:v>
              </c:pt>
              <c:pt idx="3">
                <c:v>4,0</c:v>
              </c:pt>
              <c:pt idx="4">
                <c:v>5,0</c:v>
              </c:pt>
              <c:pt idx="5">
                <c:v>6,0</c:v>
              </c:pt>
              <c:pt idx="6">
                <c:v>7,0</c:v>
              </c:pt>
              <c:pt idx="7">
                <c:v>8,0</c:v>
              </c:pt>
              <c:pt idx="8">
                <c:v>9,0</c:v>
              </c:pt>
              <c:pt idx="9">
                <c:v>10,0</c:v>
              </c:pt>
              <c:pt idx="10">
                <c:v>11,0</c:v>
              </c:pt>
              <c:pt idx="11">
                <c:v>12,0</c:v>
              </c:pt>
              <c:pt idx="12">
                <c:v>13,0</c:v>
              </c:pt>
              <c:pt idx="13">
                <c:v>14,0</c:v>
              </c:pt>
              <c:pt idx="14">
                <c:v>15,0</c:v>
              </c:pt>
              <c:pt idx="15">
                <c:v>16,0</c:v>
              </c:pt>
              <c:pt idx="16">
                <c:v>17,0</c:v>
              </c:pt>
              <c:pt idx="17">
                <c:v>18,0</c:v>
              </c:pt>
              <c:pt idx="18">
                <c:v>19,0</c:v>
              </c:pt>
              <c:pt idx="19">
                <c:v>20,0</c:v>
              </c:pt>
              <c:pt idx="20">
                <c:v>21,0</c:v>
              </c:pt>
              <c:pt idx="21">
                <c:v>22,0</c:v>
              </c:pt>
              <c:pt idx="22">
                <c:v>23,0</c:v>
              </c:pt>
              <c:pt idx="23">
                <c:v>24,0</c:v>
              </c:pt>
              <c:pt idx="24">
                <c:v>25,0</c:v>
              </c:pt>
              <c:pt idx="25">
                <c:v>26,0</c:v>
              </c:pt>
              <c:pt idx="26">
                <c:v>27,0</c:v>
              </c:pt>
              <c:pt idx="27">
                <c:v>28,0</c:v>
              </c:pt>
              <c:pt idx="28">
                <c:v>29,0</c:v>
              </c:pt>
              <c:pt idx="29">
                <c:v>30,0</c:v>
              </c:pt>
              <c:pt idx="30">
                <c:v>31,0</c:v>
              </c:pt>
              <c:pt idx="31">
                <c:v>32,0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Gráficos!$R$50:$BQ$50</c15:sqref>
                  </c15:fullRef>
                </c:ext>
              </c:extLst>
              <c:f>Gráficos!$R$50:$AW$50</c:f>
              <c:numCache>
                <c:formatCode>0.0</c:formatCode>
                <c:ptCount val="32"/>
                <c:pt idx="0">
                  <c:v>0.93984962406015105</c:v>
                </c:pt>
                <c:pt idx="1">
                  <c:v>0.392927308447937</c:v>
                </c:pt>
                <c:pt idx="2">
                  <c:v>0.77092511013215903</c:v>
                </c:pt>
                <c:pt idx="3">
                  <c:v>1.45918832649339</c:v>
                </c:pt>
                <c:pt idx="4">
                  <c:v>1.25</c:v>
                </c:pt>
                <c:pt idx="5">
                  <c:v>1.0507080858839699</c:v>
                </c:pt>
                <c:pt idx="6">
                  <c:v>0.82284607938044496</c:v>
                </c:pt>
                <c:pt idx="7">
                  <c:v>0.63157894736842102</c:v>
                </c:pt>
                <c:pt idx="8">
                  <c:v>0.54806070826306896</c:v>
                </c:pt>
                <c:pt idx="9">
                  <c:v>0.78703703703703698</c:v>
                </c:pt>
                <c:pt idx="10">
                  <c:v>0.939306358381503</c:v>
                </c:pt>
                <c:pt idx="11">
                  <c:v>1.329534662868</c:v>
                </c:pt>
                <c:pt idx="12">
                  <c:v>1.11952584787619</c:v>
                </c:pt>
                <c:pt idx="13">
                  <c:v>1.0136847440446022</c:v>
                </c:pt>
                <c:pt idx="14">
                  <c:v>0.82697201017811695</c:v>
                </c:pt>
                <c:pt idx="15">
                  <c:v>0.83711196372514818</c:v>
                </c:pt>
                <c:pt idx="16">
                  <c:v>0.99009900990099009</c:v>
                </c:pt>
                <c:pt idx="17">
                  <c:v>0.85703155434359179</c:v>
                </c:pt>
                <c:pt idx="18">
                  <c:v>0.60404711567502267</c:v>
                </c:pt>
                <c:pt idx="19">
                  <c:v>0.61876933654176691</c:v>
                </c:pt>
                <c:pt idx="20">
                  <c:v>1.0714285714285714</c:v>
                </c:pt>
                <c:pt idx="21">
                  <c:v>0.74982958418541246</c:v>
                </c:pt>
                <c:pt idx="22">
                  <c:v>1.2166272389320716</c:v>
                </c:pt>
                <c:pt idx="23">
                  <c:v>0.52336448598130847</c:v>
                </c:pt>
                <c:pt idx="24">
                  <c:v>0.5865102639296188</c:v>
                </c:pt>
                <c:pt idx="25">
                  <c:v>0.64124198447519398</c:v>
                </c:pt>
                <c:pt idx="26">
                  <c:v>0.93167701863354035</c:v>
                </c:pt>
                <c:pt idx="27">
                  <c:v>0.64614215127328012</c:v>
                </c:pt>
                <c:pt idx="28">
                  <c:v>0.72039621791985586</c:v>
                </c:pt>
                <c:pt idx="29">
                  <c:v>0.5461993627674101</c:v>
                </c:pt>
                <c:pt idx="30">
                  <c:v>0.49180327868852464</c:v>
                </c:pt>
                <c:pt idx="31">
                  <c:v>0.14430014430014429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55-45ED-ABD3-735CF81137F2}"/>
            </c:ext>
          </c:extLst>
        </c:ser>
        <c:ser>
          <c:idx val="5"/>
          <c:order val="5"/>
          <c:tx>
            <c:strRef>
              <c:f>Gráficos!$P$51</c:f>
              <c:strCache>
                <c:ptCount val="1"/>
                <c:pt idx="0">
                  <c:v>SUR</c:v>
                </c:pt>
              </c:strCache>
            </c:strRef>
          </c:tx>
          <c:spPr>
            <a:ln w="28440">
              <a:solidFill>
                <a:srgbClr val="70AD47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2"/>
              <c:pt idx="0">
                <c:v>1,0</c:v>
              </c:pt>
              <c:pt idx="1">
                <c:v>2,0</c:v>
              </c:pt>
              <c:pt idx="2">
                <c:v>3,0</c:v>
              </c:pt>
              <c:pt idx="3">
                <c:v>4,0</c:v>
              </c:pt>
              <c:pt idx="4">
                <c:v>5,0</c:v>
              </c:pt>
              <c:pt idx="5">
                <c:v>6,0</c:v>
              </c:pt>
              <c:pt idx="6">
                <c:v>7,0</c:v>
              </c:pt>
              <c:pt idx="7">
                <c:v>8,0</c:v>
              </c:pt>
              <c:pt idx="8">
                <c:v>9,0</c:v>
              </c:pt>
              <c:pt idx="9">
                <c:v>10,0</c:v>
              </c:pt>
              <c:pt idx="10">
                <c:v>11,0</c:v>
              </c:pt>
              <c:pt idx="11">
                <c:v>12,0</c:v>
              </c:pt>
              <c:pt idx="12">
                <c:v>13,0</c:v>
              </c:pt>
              <c:pt idx="13">
                <c:v>14,0</c:v>
              </c:pt>
              <c:pt idx="14">
                <c:v>15,0</c:v>
              </c:pt>
              <c:pt idx="15">
                <c:v>16,0</c:v>
              </c:pt>
              <c:pt idx="16">
                <c:v>17,0</c:v>
              </c:pt>
              <c:pt idx="17">
                <c:v>18,0</c:v>
              </c:pt>
              <c:pt idx="18">
                <c:v>19,0</c:v>
              </c:pt>
              <c:pt idx="19">
                <c:v>20,0</c:v>
              </c:pt>
              <c:pt idx="20">
                <c:v>21,0</c:v>
              </c:pt>
              <c:pt idx="21">
                <c:v>22,0</c:v>
              </c:pt>
              <c:pt idx="22">
                <c:v>23,0</c:v>
              </c:pt>
              <c:pt idx="23">
                <c:v>24,0</c:v>
              </c:pt>
              <c:pt idx="24">
                <c:v>25,0</c:v>
              </c:pt>
              <c:pt idx="25">
                <c:v>26,0</c:v>
              </c:pt>
              <c:pt idx="26">
                <c:v>27,0</c:v>
              </c:pt>
              <c:pt idx="27">
                <c:v>28,0</c:v>
              </c:pt>
              <c:pt idx="28">
                <c:v>29,0</c:v>
              </c:pt>
              <c:pt idx="29">
                <c:v>30,0</c:v>
              </c:pt>
              <c:pt idx="30">
                <c:v>31,0</c:v>
              </c:pt>
              <c:pt idx="31">
                <c:v>32,0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Gráficos!$R$51:$BQ$51</c15:sqref>
                  </c15:fullRef>
                </c:ext>
              </c:extLst>
              <c:f>Gráficos!$R$51:$AW$51</c:f>
              <c:numCache>
                <c:formatCode>0.0</c:formatCode>
                <c:ptCount val="32"/>
                <c:pt idx="0">
                  <c:v>0.87260034904014006</c:v>
                </c:pt>
                <c:pt idx="1">
                  <c:v>0.60501296456352605</c:v>
                </c:pt>
                <c:pt idx="2">
                  <c:v>1.1893870082342199</c:v>
                </c:pt>
                <c:pt idx="3">
                  <c:v>0.74349442379182196</c:v>
                </c:pt>
                <c:pt idx="4">
                  <c:v>0.93537414965986398</c:v>
                </c:pt>
                <c:pt idx="5">
                  <c:v>0.89285714285714302</c:v>
                </c:pt>
                <c:pt idx="6">
                  <c:v>0.42553191489361702</c:v>
                </c:pt>
                <c:pt idx="7">
                  <c:v>0.62992125984252001</c:v>
                </c:pt>
                <c:pt idx="8">
                  <c:v>0.25466893039049199</c:v>
                </c:pt>
                <c:pt idx="9">
                  <c:v>0.40774719673802201</c:v>
                </c:pt>
                <c:pt idx="10">
                  <c:v>0.96225018504811299</c:v>
                </c:pt>
                <c:pt idx="11">
                  <c:v>0.48685491723466401</c:v>
                </c:pt>
                <c:pt idx="12">
                  <c:v>0.57070386810399498</c:v>
                </c:pt>
                <c:pt idx="13">
                  <c:v>0.52029136316337155</c:v>
                </c:pt>
                <c:pt idx="14">
                  <c:v>0.63131313131313127</c:v>
                </c:pt>
                <c:pt idx="15">
                  <c:v>0.60496067755595884</c:v>
                </c:pt>
                <c:pt idx="16">
                  <c:v>0.20380434782608695</c:v>
                </c:pt>
                <c:pt idx="17">
                  <c:v>0.31496062992125984</c:v>
                </c:pt>
                <c:pt idx="18">
                  <c:v>0.30138637733574442</c:v>
                </c:pt>
                <c:pt idx="19">
                  <c:v>0.39787798408488062</c:v>
                </c:pt>
                <c:pt idx="20">
                  <c:v>0.64766839378238339</c:v>
                </c:pt>
                <c:pt idx="21">
                  <c:v>0.52015604681404426</c:v>
                </c:pt>
                <c:pt idx="22">
                  <c:v>0.21520803443328551</c:v>
                </c:pt>
                <c:pt idx="23">
                  <c:v>0.50614605929139556</c:v>
                </c:pt>
                <c:pt idx="24">
                  <c:v>0.75301204819277112</c:v>
                </c:pt>
                <c:pt idx="25">
                  <c:v>0.5322687957418496</c:v>
                </c:pt>
                <c:pt idx="26">
                  <c:v>0.24198427102238357</c:v>
                </c:pt>
                <c:pt idx="27">
                  <c:v>0.32679738562091504</c:v>
                </c:pt>
                <c:pt idx="28">
                  <c:v>8.347245409015025E-2</c:v>
                </c:pt>
                <c:pt idx="29">
                  <c:v>0.24529844644317253</c:v>
                </c:pt>
                <c:pt idx="30">
                  <c:v>0.5714285714285714</c:v>
                </c:pt>
                <c:pt idx="31">
                  <c:v>0.21629416005767843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55-45ED-ABD3-735CF8113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79771104"/>
        <c:axId val="10927151"/>
      </c:lineChart>
      <c:catAx>
        <c:axId val="79771104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lang="es-AR" sz="1000" b="0" strike="noStrike" spc="-1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AR" sz="1000" b="0" strike="noStrike" spc="-1">
                    <a:solidFill>
                      <a:srgbClr val="595959"/>
                    </a:solidFill>
                    <a:latin typeface="Calibri"/>
                  </a:rPr>
                  <a:t>Semana Epidemiológica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AR"/>
          </a:p>
        </c:txPr>
        <c:crossAx val="10927151"/>
        <c:crosses val="autoZero"/>
        <c:auto val="1"/>
        <c:lblAlgn val="ctr"/>
        <c:lblOffset val="100"/>
        <c:noMultiLvlLbl val="0"/>
      </c:catAx>
      <c:valAx>
        <c:axId val="10927151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lang="es-AR" sz="1000" b="0" strike="noStrike" spc="-1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AR" sz="1000" b="0" strike="noStrike" spc="-1">
                    <a:solidFill>
                      <a:srgbClr val="595959"/>
                    </a:solidFill>
                    <a:latin typeface="Calibri"/>
                  </a:rPr>
                  <a:t>% 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.0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AR"/>
          </a:p>
        </c:txPr>
        <c:crossAx val="79771104"/>
        <c:crosses val="autoZero"/>
        <c:crossBetween val="midCat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es-A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13680</xdr:colOff>
      <xdr:row>0</xdr:row>
      <xdr:rowOff>172800</xdr:rowOff>
    </xdr:from>
    <xdr:to>
      <xdr:col>7</xdr:col>
      <xdr:colOff>13680</xdr:colOff>
      <xdr:row>15</xdr:row>
      <xdr:rowOff>58680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367920</xdr:colOff>
      <xdr:row>0</xdr:row>
      <xdr:rowOff>163440</xdr:rowOff>
    </xdr:from>
    <xdr:to>
      <xdr:col>13</xdr:col>
      <xdr:colOff>367560</xdr:colOff>
      <xdr:row>15</xdr:row>
      <xdr:rowOff>49320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755085</xdr:colOff>
      <xdr:row>33</xdr:row>
      <xdr:rowOff>64635</xdr:rowOff>
    </xdr:from>
    <xdr:to>
      <xdr:col>6</xdr:col>
      <xdr:colOff>755085</xdr:colOff>
      <xdr:row>49</xdr:row>
      <xdr:rowOff>3435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7</xdr:col>
      <xdr:colOff>352395</xdr:colOff>
      <xdr:row>33</xdr:row>
      <xdr:rowOff>91725</xdr:rowOff>
    </xdr:from>
    <xdr:to>
      <xdr:col>13</xdr:col>
      <xdr:colOff>352035</xdr:colOff>
      <xdr:row>49</xdr:row>
      <xdr:rowOff>30525</xdr:rowOff>
    </xdr:to>
    <xdr:graphicFrame macro="">
      <xdr:nvGraphicFramePr>
        <xdr:cNvPr id="5" name="Gráfico 2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360</xdr:colOff>
      <xdr:row>16</xdr:row>
      <xdr:rowOff>45360</xdr:rowOff>
    </xdr:from>
    <xdr:to>
      <xdr:col>6</xdr:col>
      <xdr:colOff>759105</xdr:colOff>
      <xdr:row>31</xdr:row>
      <xdr:rowOff>7200</xdr:rowOff>
    </xdr:to>
    <xdr:graphicFrame macro="">
      <xdr:nvGraphicFramePr>
        <xdr:cNvPr id="6" name="Gráfico 4_0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7</xdr:col>
      <xdr:colOff>385560</xdr:colOff>
      <xdr:row>16</xdr:row>
      <xdr:rowOff>54720</xdr:rowOff>
    </xdr:from>
    <xdr:to>
      <xdr:col>13</xdr:col>
      <xdr:colOff>385200</xdr:colOff>
      <xdr:row>31</xdr:row>
      <xdr:rowOff>16560</xdr:rowOff>
    </xdr:to>
    <xdr:graphicFrame macro="">
      <xdr:nvGraphicFramePr>
        <xdr:cNvPr id="7" name="Gráfico 5_0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B61"/>
  <sheetViews>
    <sheetView zoomScale="85" zoomScaleNormal="85" workbookViewId="0">
      <pane xSplit="2" ySplit="5" topLeftCell="AB45" activePane="bottomRight" state="frozen"/>
      <selection pane="topRight" activeCell="C1" sqref="C1"/>
      <selection pane="bottomLeft" activeCell="A6" sqref="A6"/>
      <selection pane="bottomRight" activeCell="AH61" activeCellId="2" sqref="AH57 AH59 AH61"/>
    </sheetView>
  </sheetViews>
  <sheetFormatPr baseColWidth="10" defaultColWidth="10.5703125" defaultRowHeight="15" x14ac:dyDescent="0.25"/>
  <cols>
    <col min="1" max="1" width="15.140625" customWidth="1"/>
    <col min="2" max="2" width="14" customWidth="1"/>
  </cols>
  <sheetData>
    <row r="1" spans="1:54" x14ac:dyDescent="0.25">
      <c r="A1" s="1" t="s">
        <v>0</v>
      </c>
      <c r="B1" s="2"/>
      <c r="C1" s="3"/>
      <c r="D1" s="3"/>
      <c r="E1" s="3"/>
      <c r="F1" s="3"/>
      <c r="G1" s="3"/>
      <c r="H1" s="3"/>
      <c r="I1" s="4"/>
      <c r="J1" s="1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</row>
    <row r="2" spans="1:54" x14ac:dyDescent="0.25">
      <c r="A2" s="1" t="s">
        <v>1</v>
      </c>
      <c r="B2" s="4"/>
      <c r="C2" s="3"/>
      <c r="D2" s="3"/>
      <c r="E2" s="3"/>
      <c r="F2" s="5"/>
      <c r="G2" s="1"/>
      <c r="H2" s="3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 x14ac:dyDescent="0.25">
      <c r="A3" s="4"/>
      <c r="B3" s="4"/>
      <c r="C3" s="6"/>
      <c r="D3" s="6"/>
      <c r="E3" s="6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4" x14ac:dyDescent="0.25">
      <c r="A4" s="28" t="s">
        <v>2</v>
      </c>
      <c r="B4" s="28"/>
      <c r="C4" s="7" t="s">
        <v>3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</row>
    <row r="5" spans="1:54" x14ac:dyDescent="0.25">
      <c r="A5" s="28"/>
      <c r="B5" s="28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>
        <v>14</v>
      </c>
      <c r="Q5" s="9">
        <v>15</v>
      </c>
      <c r="R5" s="9">
        <v>16</v>
      </c>
      <c r="S5" s="9">
        <v>17</v>
      </c>
      <c r="T5" s="9">
        <v>18</v>
      </c>
      <c r="U5" s="9">
        <v>19</v>
      </c>
      <c r="V5" s="9">
        <v>20</v>
      </c>
      <c r="W5" s="9">
        <v>21</v>
      </c>
      <c r="X5" s="9">
        <v>22</v>
      </c>
      <c r="Y5" s="9">
        <v>23</v>
      </c>
      <c r="Z5" s="9">
        <v>24</v>
      </c>
      <c r="AA5" s="9">
        <v>25</v>
      </c>
      <c r="AB5" s="9">
        <v>26</v>
      </c>
      <c r="AC5" s="9">
        <v>27</v>
      </c>
      <c r="AD5" s="9">
        <v>28</v>
      </c>
      <c r="AE5" s="9">
        <v>29</v>
      </c>
      <c r="AF5" s="9">
        <v>30</v>
      </c>
      <c r="AG5" s="9">
        <v>31</v>
      </c>
      <c r="AH5" s="9">
        <v>32</v>
      </c>
      <c r="AI5" s="9">
        <v>33</v>
      </c>
      <c r="AJ5" s="9">
        <v>34</v>
      </c>
      <c r="AK5" s="9">
        <v>35</v>
      </c>
      <c r="AL5" s="9">
        <v>36</v>
      </c>
      <c r="AM5" s="9">
        <v>37</v>
      </c>
      <c r="AN5" s="9">
        <v>38</v>
      </c>
      <c r="AO5" s="9">
        <v>39</v>
      </c>
      <c r="AP5" s="9">
        <v>40</v>
      </c>
      <c r="AQ5" s="9">
        <v>41</v>
      </c>
      <c r="AR5" s="9">
        <v>42</v>
      </c>
      <c r="AS5" s="9">
        <v>43</v>
      </c>
      <c r="AT5" s="9">
        <v>44</v>
      </c>
      <c r="AU5" s="9">
        <v>45</v>
      </c>
      <c r="AV5" s="9">
        <v>46</v>
      </c>
      <c r="AW5" s="9">
        <v>47</v>
      </c>
      <c r="AX5" s="9">
        <v>48</v>
      </c>
      <c r="AY5" s="9">
        <v>49</v>
      </c>
      <c r="AZ5" s="9">
        <v>50</v>
      </c>
      <c r="BA5" s="9">
        <v>51</v>
      </c>
      <c r="BB5" s="9">
        <v>52</v>
      </c>
    </row>
    <row r="6" spans="1:54" x14ac:dyDescent="0.25">
      <c r="A6" s="10" t="s">
        <v>4</v>
      </c>
      <c r="B6" s="11" t="s">
        <v>5</v>
      </c>
      <c r="C6" s="12">
        <v>534</v>
      </c>
      <c r="D6" s="12">
        <v>519</v>
      </c>
      <c r="E6" s="12">
        <v>489</v>
      </c>
      <c r="F6" s="12">
        <v>541</v>
      </c>
      <c r="G6" s="12">
        <v>487</v>
      </c>
      <c r="H6" s="12">
        <v>493</v>
      </c>
      <c r="I6" s="12">
        <v>479</v>
      </c>
      <c r="J6" s="12">
        <v>401</v>
      </c>
      <c r="K6" s="12">
        <v>522</v>
      </c>
      <c r="L6" s="12">
        <v>468</v>
      </c>
      <c r="M6" s="12">
        <v>581</v>
      </c>
      <c r="N6" s="12">
        <v>447</v>
      </c>
      <c r="O6" s="12">
        <v>508</v>
      </c>
      <c r="P6" s="12">
        <v>536</v>
      </c>
      <c r="Q6" s="12">
        <v>555</v>
      </c>
      <c r="R6" s="12">
        <v>505</v>
      </c>
      <c r="S6" s="12">
        <v>473</v>
      </c>
      <c r="T6" s="12">
        <v>475</v>
      </c>
      <c r="U6" s="12">
        <v>507</v>
      </c>
      <c r="V6" s="12">
        <v>475</v>
      </c>
      <c r="W6" s="12">
        <v>448</v>
      </c>
      <c r="X6" s="12">
        <v>496</v>
      </c>
      <c r="Y6" s="12">
        <v>493</v>
      </c>
      <c r="Z6" s="12">
        <v>444</v>
      </c>
      <c r="AA6" s="12">
        <v>379</v>
      </c>
      <c r="AB6" s="12">
        <v>496</v>
      </c>
      <c r="AC6" s="12">
        <v>497</v>
      </c>
      <c r="AD6" s="12">
        <v>446</v>
      </c>
      <c r="AE6" s="12">
        <v>450</v>
      </c>
      <c r="AF6" s="12">
        <v>471</v>
      </c>
      <c r="AG6" s="12">
        <v>491</v>
      </c>
      <c r="AH6" s="12">
        <v>505</v>
      </c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</row>
    <row r="7" spans="1:54" x14ac:dyDescent="0.25">
      <c r="A7" s="13"/>
      <c r="B7" s="14" t="s">
        <v>6</v>
      </c>
      <c r="C7" s="15">
        <v>15</v>
      </c>
      <c r="D7" s="15">
        <v>18</v>
      </c>
      <c r="E7" s="15">
        <v>6</v>
      </c>
      <c r="F7" s="15">
        <v>17</v>
      </c>
      <c r="G7" s="15">
        <v>11</v>
      </c>
      <c r="H7" s="15">
        <v>10</v>
      </c>
      <c r="I7" s="15">
        <v>6</v>
      </c>
      <c r="J7" s="15">
        <v>11</v>
      </c>
      <c r="K7" s="15">
        <v>15</v>
      </c>
      <c r="L7" s="15">
        <v>13</v>
      </c>
      <c r="M7" s="15">
        <v>20</v>
      </c>
      <c r="N7" s="15">
        <v>27</v>
      </c>
      <c r="O7" s="15">
        <v>43</v>
      </c>
      <c r="P7" s="15">
        <v>36</v>
      </c>
      <c r="Q7" s="15">
        <v>43</v>
      </c>
      <c r="R7" s="15">
        <v>43</v>
      </c>
      <c r="S7" s="15">
        <v>15</v>
      </c>
      <c r="T7" s="15">
        <v>17</v>
      </c>
      <c r="U7" s="15">
        <v>31</v>
      </c>
      <c r="V7" s="15">
        <v>16</v>
      </c>
      <c r="W7" s="15">
        <v>11</v>
      </c>
      <c r="X7" s="15">
        <v>10</v>
      </c>
      <c r="Y7" s="15">
        <v>14</v>
      </c>
      <c r="Z7" s="15">
        <v>7</v>
      </c>
      <c r="AA7" s="15">
        <v>9</v>
      </c>
      <c r="AB7" s="15">
        <v>18</v>
      </c>
      <c r="AC7" s="15">
        <v>17</v>
      </c>
      <c r="AD7" s="15">
        <v>17</v>
      </c>
      <c r="AE7" s="15">
        <v>7</v>
      </c>
      <c r="AF7" s="15">
        <v>5</v>
      </c>
      <c r="AG7" s="15">
        <v>8</v>
      </c>
      <c r="AH7" s="15">
        <v>7</v>
      </c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</row>
    <row r="8" spans="1:54" x14ac:dyDescent="0.25">
      <c r="A8" s="13"/>
      <c r="B8" s="16" t="s">
        <v>7</v>
      </c>
      <c r="C8" s="17">
        <f t="shared" ref="C8:AG8" si="0">C7/C6*100</f>
        <v>2.8089887640449436</v>
      </c>
      <c r="D8" s="17">
        <f t="shared" si="0"/>
        <v>3.4682080924855487</v>
      </c>
      <c r="E8" s="17">
        <f t="shared" si="0"/>
        <v>1.2269938650306749</v>
      </c>
      <c r="F8" s="17">
        <f t="shared" si="0"/>
        <v>3.1423290203327174</v>
      </c>
      <c r="G8" s="17">
        <f t="shared" si="0"/>
        <v>2.2587268993839835</v>
      </c>
      <c r="H8" s="17">
        <f t="shared" si="0"/>
        <v>2.028397565922921</v>
      </c>
      <c r="I8" s="17">
        <f t="shared" si="0"/>
        <v>1.2526096033402923</v>
      </c>
      <c r="J8" s="17">
        <f t="shared" si="0"/>
        <v>2.7431421446384037</v>
      </c>
      <c r="K8" s="17">
        <f t="shared" si="0"/>
        <v>2.8735632183908044</v>
      </c>
      <c r="L8" s="17">
        <f t="shared" si="0"/>
        <v>2.7777777777777777</v>
      </c>
      <c r="M8" s="17">
        <f t="shared" si="0"/>
        <v>3.4423407917383817</v>
      </c>
      <c r="N8" s="17">
        <f t="shared" si="0"/>
        <v>6.0402684563758395</v>
      </c>
      <c r="O8" s="17">
        <f t="shared" si="0"/>
        <v>8.4645669291338592</v>
      </c>
      <c r="P8" s="17">
        <f t="shared" si="0"/>
        <v>6.7164179104477615</v>
      </c>
      <c r="Q8" s="17">
        <f t="shared" si="0"/>
        <v>7.7477477477477477</v>
      </c>
      <c r="R8" s="17">
        <f t="shared" si="0"/>
        <v>8.5148514851485153</v>
      </c>
      <c r="S8" s="17">
        <f t="shared" si="0"/>
        <v>3.1712473572938689</v>
      </c>
      <c r="T8" s="17">
        <f t="shared" si="0"/>
        <v>3.5789473684210522</v>
      </c>
      <c r="U8" s="17">
        <f t="shared" si="0"/>
        <v>6.1143984220907299</v>
      </c>
      <c r="V8" s="17">
        <f t="shared" si="0"/>
        <v>3.3684210526315788</v>
      </c>
      <c r="W8" s="17">
        <f t="shared" si="0"/>
        <v>2.4553571428571428</v>
      </c>
      <c r="X8" s="17">
        <f t="shared" si="0"/>
        <v>2.0161290322580645</v>
      </c>
      <c r="Y8" s="17">
        <f t="shared" si="0"/>
        <v>2.8397565922920891</v>
      </c>
      <c r="Z8" s="17">
        <f t="shared" si="0"/>
        <v>1.5765765765765765</v>
      </c>
      <c r="AA8" s="17">
        <f t="shared" si="0"/>
        <v>2.3746701846965697</v>
      </c>
      <c r="AB8" s="17">
        <f t="shared" si="0"/>
        <v>3.6290322580645165</v>
      </c>
      <c r="AC8" s="17">
        <f t="shared" si="0"/>
        <v>3.4205231388329982</v>
      </c>
      <c r="AD8" s="17">
        <f t="shared" si="0"/>
        <v>3.811659192825112</v>
      </c>
      <c r="AE8" s="17">
        <f t="shared" si="0"/>
        <v>1.5555555555555556</v>
      </c>
      <c r="AF8" s="17">
        <f t="shared" si="0"/>
        <v>1.0615711252653928</v>
      </c>
      <c r="AG8" s="17">
        <f t="shared" si="0"/>
        <v>1.6293279022403258</v>
      </c>
      <c r="AH8" s="17">
        <f t="shared" ref="AH8" si="1">AH7/AH6*100</f>
        <v>1.3861386138613863</v>
      </c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</row>
    <row r="9" spans="1:54" x14ac:dyDescent="0.25">
      <c r="A9" s="18"/>
      <c r="B9" s="14" t="s">
        <v>8</v>
      </c>
      <c r="C9" s="15">
        <v>0</v>
      </c>
      <c r="D9" s="15">
        <v>0</v>
      </c>
      <c r="E9" s="15">
        <v>0</v>
      </c>
      <c r="F9" s="15"/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3</v>
      </c>
      <c r="P9" s="15">
        <v>13</v>
      </c>
      <c r="Q9" s="15">
        <v>5</v>
      </c>
      <c r="R9" s="15">
        <v>5</v>
      </c>
      <c r="S9" s="15">
        <v>6</v>
      </c>
      <c r="T9" s="15">
        <v>2</v>
      </c>
      <c r="U9" s="15">
        <v>1</v>
      </c>
      <c r="V9" s="15">
        <v>0</v>
      </c>
      <c r="W9" s="15">
        <v>1</v>
      </c>
      <c r="X9" s="15">
        <v>1</v>
      </c>
      <c r="Y9" s="15">
        <v>0</v>
      </c>
      <c r="Z9" s="15">
        <v>1</v>
      </c>
      <c r="AA9" s="15">
        <v>0</v>
      </c>
      <c r="AB9" s="15">
        <v>0</v>
      </c>
      <c r="AC9" s="15">
        <v>0</v>
      </c>
      <c r="AD9" s="15">
        <v>0</v>
      </c>
      <c r="AE9" s="15">
        <v>0</v>
      </c>
      <c r="AF9" s="15">
        <v>0</v>
      </c>
      <c r="AG9" s="15">
        <v>0</v>
      </c>
      <c r="AH9" s="15">
        <v>0</v>
      </c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</row>
    <row r="10" spans="1:54" x14ac:dyDescent="0.25">
      <c r="A10" s="18"/>
      <c r="B10" s="16" t="s">
        <v>9</v>
      </c>
      <c r="C10" s="17">
        <f t="shared" ref="C10:O10" si="2">C9/C6*100</f>
        <v>0</v>
      </c>
      <c r="D10" s="17">
        <f t="shared" si="2"/>
        <v>0</v>
      </c>
      <c r="E10" s="17">
        <f t="shared" si="2"/>
        <v>0</v>
      </c>
      <c r="F10" s="17">
        <f t="shared" si="2"/>
        <v>0</v>
      </c>
      <c r="G10" s="17">
        <f t="shared" si="2"/>
        <v>0</v>
      </c>
      <c r="H10" s="17">
        <f t="shared" si="2"/>
        <v>0</v>
      </c>
      <c r="I10" s="17">
        <f t="shared" si="2"/>
        <v>0</v>
      </c>
      <c r="J10" s="17">
        <f t="shared" si="2"/>
        <v>0</v>
      </c>
      <c r="K10" s="17">
        <f t="shared" si="2"/>
        <v>0</v>
      </c>
      <c r="L10" s="17">
        <f t="shared" si="2"/>
        <v>0</v>
      </c>
      <c r="M10" s="17">
        <f t="shared" si="2"/>
        <v>0</v>
      </c>
      <c r="N10" s="17">
        <f t="shared" si="2"/>
        <v>0</v>
      </c>
      <c r="O10" s="17">
        <f t="shared" si="2"/>
        <v>0.59055118110236215</v>
      </c>
      <c r="P10" s="17">
        <f t="shared" ref="P10:AC10" si="3">P9/P6*100</f>
        <v>2.4253731343283582</v>
      </c>
      <c r="Q10" s="17">
        <f t="shared" si="3"/>
        <v>0.90090090090090091</v>
      </c>
      <c r="R10" s="17">
        <f t="shared" si="3"/>
        <v>0.99009900990099009</v>
      </c>
      <c r="S10" s="17">
        <f t="shared" si="3"/>
        <v>1.2684989429175475</v>
      </c>
      <c r="T10" s="17">
        <f t="shared" si="3"/>
        <v>0.42105263157894735</v>
      </c>
      <c r="U10" s="17">
        <f t="shared" si="3"/>
        <v>0.19723865877712032</v>
      </c>
      <c r="V10" s="17">
        <f t="shared" si="3"/>
        <v>0</v>
      </c>
      <c r="W10" s="17">
        <f t="shared" si="3"/>
        <v>0.2232142857142857</v>
      </c>
      <c r="X10" s="17">
        <f t="shared" si="3"/>
        <v>0.20161290322580644</v>
      </c>
      <c r="Y10" s="17">
        <f t="shared" si="3"/>
        <v>0</v>
      </c>
      <c r="Z10" s="17">
        <f t="shared" si="3"/>
        <v>0.22522522522522523</v>
      </c>
      <c r="AA10" s="17">
        <f t="shared" si="3"/>
        <v>0</v>
      </c>
      <c r="AB10" s="17">
        <f t="shared" si="3"/>
        <v>0</v>
      </c>
      <c r="AC10" s="17">
        <f t="shared" si="3"/>
        <v>0</v>
      </c>
      <c r="AD10" s="17">
        <v>0</v>
      </c>
      <c r="AE10" s="17">
        <v>0</v>
      </c>
      <c r="AF10" s="17">
        <v>0</v>
      </c>
      <c r="AG10" s="17">
        <v>0</v>
      </c>
      <c r="AH10" s="17">
        <v>0</v>
      </c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</row>
    <row r="11" spans="1:54" x14ac:dyDescent="0.25">
      <c r="A11" s="18"/>
      <c r="B11" s="14" t="s">
        <v>10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0</v>
      </c>
      <c r="AB11" s="15">
        <v>0</v>
      </c>
      <c r="AC11" s="15">
        <v>0</v>
      </c>
      <c r="AD11" s="15">
        <v>0</v>
      </c>
      <c r="AE11" s="15">
        <v>0</v>
      </c>
      <c r="AF11" s="15">
        <v>0</v>
      </c>
      <c r="AG11" s="15">
        <v>0</v>
      </c>
      <c r="AH11" s="15">
        <v>0</v>
      </c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</row>
    <row r="12" spans="1:54" x14ac:dyDescent="0.25">
      <c r="A12" s="18"/>
      <c r="B12" s="16" t="s">
        <v>11</v>
      </c>
      <c r="C12" s="17">
        <f t="shared" ref="C12:AC12" si="4">C11/C6*100</f>
        <v>0</v>
      </c>
      <c r="D12" s="17">
        <f t="shared" si="4"/>
        <v>0</v>
      </c>
      <c r="E12" s="17">
        <f t="shared" si="4"/>
        <v>0</v>
      </c>
      <c r="F12" s="17">
        <f t="shared" si="4"/>
        <v>0</v>
      </c>
      <c r="G12" s="17">
        <f t="shared" si="4"/>
        <v>0</v>
      </c>
      <c r="H12" s="17">
        <f t="shared" si="4"/>
        <v>0</v>
      </c>
      <c r="I12" s="17">
        <f t="shared" si="4"/>
        <v>0</v>
      </c>
      <c r="J12" s="17">
        <f t="shared" si="4"/>
        <v>0</v>
      </c>
      <c r="K12" s="17">
        <f t="shared" si="4"/>
        <v>0</v>
      </c>
      <c r="L12" s="17">
        <f t="shared" si="4"/>
        <v>0</v>
      </c>
      <c r="M12" s="17">
        <f t="shared" si="4"/>
        <v>0</v>
      </c>
      <c r="N12" s="17">
        <f t="shared" si="4"/>
        <v>0</v>
      </c>
      <c r="O12" s="17">
        <f t="shared" si="4"/>
        <v>0</v>
      </c>
      <c r="P12" s="17">
        <f t="shared" si="4"/>
        <v>0</v>
      </c>
      <c r="Q12" s="17">
        <f t="shared" si="4"/>
        <v>0</v>
      </c>
      <c r="R12" s="17">
        <f t="shared" si="4"/>
        <v>0</v>
      </c>
      <c r="S12" s="17">
        <f t="shared" si="4"/>
        <v>0</v>
      </c>
      <c r="T12" s="17">
        <f t="shared" si="4"/>
        <v>0</v>
      </c>
      <c r="U12" s="17">
        <f t="shared" si="4"/>
        <v>0</v>
      </c>
      <c r="V12" s="17">
        <f t="shared" si="4"/>
        <v>0</v>
      </c>
      <c r="W12" s="17">
        <f t="shared" si="4"/>
        <v>0</v>
      </c>
      <c r="X12" s="17">
        <f t="shared" si="4"/>
        <v>0</v>
      </c>
      <c r="Y12" s="17">
        <f t="shared" si="4"/>
        <v>0</v>
      </c>
      <c r="Z12" s="17">
        <f t="shared" si="4"/>
        <v>0</v>
      </c>
      <c r="AA12" s="17">
        <f t="shared" si="4"/>
        <v>0</v>
      </c>
      <c r="AB12" s="17">
        <f t="shared" si="4"/>
        <v>0</v>
      </c>
      <c r="AC12" s="17">
        <f t="shared" si="4"/>
        <v>0</v>
      </c>
      <c r="AD12" s="17">
        <v>0</v>
      </c>
      <c r="AE12" s="17">
        <v>0</v>
      </c>
      <c r="AF12" s="17">
        <v>0</v>
      </c>
      <c r="AG12" s="17">
        <v>0</v>
      </c>
      <c r="AH12" s="17">
        <v>0</v>
      </c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</row>
    <row r="13" spans="1:54" x14ac:dyDescent="0.25">
      <c r="A13" s="10" t="s">
        <v>12</v>
      </c>
      <c r="B13" s="11" t="s">
        <v>5</v>
      </c>
      <c r="C13" s="12">
        <v>482</v>
      </c>
      <c r="D13" s="12">
        <v>633</v>
      </c>
      <c r="E13" s="12">
        <v>578</v>
      </c>
      <c r="F13" s="12">
        <v>602</v>
      </c>
      <c r="G13" s="12">
        <v>556</v>
      </c>
      <c r="H13" s="12">
        <v>474</v>
      </c>
      <c r="I13" s="12">
        <v>512</v>
      </c>
      <c r="J13" s="12">
        <v>566</v>
      </c>
      <c r="K13" s="12">
        <v>584</v>
      </c>
      <c r="L13" s="12">
        <v>615</v>
      </c>
      <c r="M13" s="12">
        <v>560</v>
      </c>
      <c r="N13" s="12">
        <v>733</v>
      </c>
      <c r="O13" s="12">
        <v>836</v>
      </c>
      <c r="P13" s="12">
        <v>907</v>
      </c>
      <c r="Q13" s="12">
        <v>887</v>
      </c>
      <c r="R13" s="12">
        <v>806</v>
      </c>
      <c r="S13" s="12">
        <v>786</v>
      </c>
      <c r="T13" s="12">
        <v>690</v>
      </c>
      <c r="U13" s="12">
        <v>651</v>
      </c>
      <c r="V13" s="12">
        <v>630</v>
      </c>
      <c r="W13" s="12">
        <v>578</v>
      </c>
      <c r="X13" s="12">
        <v>603</v>
      </c>
      <c r="Y13" s="12">
        <v>668</v>
      </c>
      <c r="Z13" s="12">
        <v>501</v>
      </c>
      <c r="AA13" s="12">
        <v>500</v>
      </c>
      <c r="AB13" s="12">
        <v>609</v>
      </c>
      <c r="AC13" s="12">
        <v>631</v>
      </c>
      <c r="AD13" s="12">
        <v>553</v>
      </c>
      <c r="AE13" s="12">
        <v>557</v>
      </c>
      <c r="AF13" s="12">
        <v>569</v>
      </c>
      <c r="AG13" s="12">
        <v>564</v>
      </c>
      <c r="AH13" s="12">
        <v>507</v>
      </c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</row>
    <row r="14" spans="1:54" x14ac:dyDescent="0.25">
      <c r="A14" s="13"/>
      <c r="B14" s="14" t="s">
        <v>6</v>
      </c>
      <c r="C14" s="15">
        <v>15</v>
      </c>
      <c r="D14" s="15">
        <v>20</v>
      </c>
      <c r="E14" s="15">
        <v>23</v>
      </c>
      <c r="F14" s="15">
        <v>20</v>
      </c>
      <c r="G14" s="15">
        <v>31</v>
      </c>
      <c r="H14" s="15">
        <v>27</v>
      </c>
      <c r="I14" s="15">
        <v>26</v>
      </c>
      <c r="J14" s="15">
        <v>37</v>
      </c>
      <c r="K14" s="15">
        <v>40</v>
      </c>
      <c r="L14" s="15">
        <v>40</v>
      </c>
      <c r="M14" s="15">
        <v>82</v>
      </c>
      <c r="N14" s="15">
        <v>203</v>
      </c>
      <c r="O14" s="15">
        <v>232</v>
      </c>
      <c r="P14" s="15">
        <v>221</v>
      </c>
      <c r="Q14" s="15">
        <v>265</v>
      </c>
      <c r="R14" s="15">
        <v>203</v>
      </c>
      <c r="S14" s="15">
        <v>159</v>
      </c>
      <c r="T14" s="15">
        <v>120</v>
      </c>
      <c r="U14" s="15">
        <v>99</v>
      </c>
      <c r="V14" s="15">
        <v>74</v>
      </c>
      <c r="W14" s="15">
        <v>55</v>
      </c>
      <c r="X14" s="15">
        <v>57</v>
      </c>
      <c r="Y14" s="15">
        <v>62</v>
      </c>
      <c r="Z14" s="15">
        <v>44</v>
      </c>
      <c r="AA14" s="15">
        <v>48</v>
      </c>
      <c r="AB14" s="15">
        <v>48</v>
      </c>
      <c r="AC14" s="15">
        <v>61</v>
      </c>
      <c r="AD14" s="15">
        <v>53</v>
      </c>
      <c r="AE14" s="15">
        <v>41</v>
      </c>
      <c r="AF14" s="15">
        <v>38</v>
      </c>
      <c r="AG14" s="15">
        <v>38</v>
      </c>
      <c r="AH14" s="15">
        <v>29</v>
      </c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</row>
    <row r="15" spans="1:54" x14ac:dyDescent="0.25">
      <c r="A15" s="13"/>
      <c r="B15" s="16" t="s">
        <v>7</v>
      </c>
      <c r="C15" s="17">
        <f t="shared" ref="C15:AG15" si="5">C14/C13*100</f>
        <v>3.1120331950207469</v>
      </c>
      <c r="D15" s="17">
        <f t="shared" si="5"/>
        <v>3.1595576619273298</v>
      </c>
      <c r="E15" s="17">
        <f t="shared" si="5"/>
        <v>3.9792387543252596</v>
      </c>
      <c r="F15" s="17">
        <f t="shared" si="5"/>
        <v>3.322259136212625</v>
      </c>
      <c r="G15" s="17">
        <f t="shared" si="5"/>
        <v>5.5755395683453237</v>
      </c>
      <c r="H15" s="17">
        <f t="shared" si="5"/>
        <v>5.6962025316455698</v>
      </c>
      <c r="I15" s="17">
        <f t="shared" si="5"/>
        <v>5.078125</v>
      </c>
      <c r="J15" s="17">
        <f t="shared" si="5"/>
        <v>6.5371024734982335</v>
      </c>
      <c r="K15" s="17">
        <f t="shared" si="5"/>
        <v>6.8493150684931505</v>
      </c>
      <c r="L15" s="17">
        <f t="shared" si="5"/>
        <v>6.5040650406504072</v>
      </c>
      <c r="M15" s="17">
        <f t="shared" si="5"/>
        <v>14.642857142857144</v>
      </c>
      <c r="N15" s="17">
        <f t="shared" si="5"/>
        <v>27.694406548431104</v>
      </c>
      <c r="O15" s="17">
        <f t="shared" si="5"/>
        <v>27.751196172248804</v>
      </c>
      <c r="P15" s="17">
        <f t="shared" si="5"/>
        <v>24.366041896361633</v>
      </c>
      <c r="Q15" s="17">
        <f t="shared" si="5"/>
        <v>29.875986471251409</v>
      </c>
      <c r="R15" s="17">
        <f t="shared" si="5"/>
        <v>25.186104218362281</v>
      </c>
      <c r="S15" s="17">
        <f t="shared" si="5"/>
        <v>20.229007633587788</v>
      </c>
      <c r="T15" s="17">
        <f t="shared" si="5"/>
        <v>17.391304347826086</v>
      </c>
      <c r="U15" s="17">
        <f t="shared" si="5"/>
        <v>15.207373271889402</v>
      </c>
      <c r="V15" s="17">
        <f t="shared" si="5"/>
        <v>11.746031746031745</v>
      </c>
      <c r="W15" s="17">
        <f t="shared" si="5"/>
        <v>9.5155709342560559</v>
      </c>
      <c r="X15" s="17">
        <f t="shared" si="5"/>
        <v>9.4527363184079594</v>
      </c>
      <c r="Y15" s="17">
        <f t="shared" si="5"/>
        <v>9.2814371257485018</v>
      </c>
      <c r="Z15" s="17">
        <f t="shared" si="5"/>
        <v>8.7824351297405201</v>
      </c>
      <c r="AA15" s="17">
        <f t="shared" si="5"/>
        <v>9.6</v>
      </c>
      <c r="AB15" s="17">
        <f t="shared" si="5"/>
        <v>7.8817733990147785</v>
      </c>
      <c r="AC15" s="17">
        <f t="shared" si="5"/>
        <v>9.6671949286846282</v>
      </c>
      <c r="AD15" s="17">
        <f t="shared" si="5"/>
        <v>9.5840867992766725</v>
      </c>
      <c r="AE15" s="17">
        <f t="shared" si="5"/>
        <v>7.3608617594254939</v>
      </c>
      <c r="AF15" s="17">
        <f t="shared" si="5"/>
        <v>6.6783831282952555</v>
      </c>
      <c r="AG15" s="17">
        <f t="shared" si="5"/>
        <v>6.7375886524822697</v>
      </c>
      <c r="AH15" s="17">
        <f t="shared" ref="AH15" si="6">AH14/AH13*100</f>
        <v>5.7199211045364891</v>
      </c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</row>
    <row r="16" spans="1:54" x14ac:dyDescent="0.25">
      <c r="A16" s="18"/>
      <c r="B16" s="14" t="s">
        <v>8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1</v>
      </c>
      <c r="J16" s="15">
        <v>1</v>
      </c>
      <c r="K16" s="15">
        <v>0</v>
      </c>
      <c r="L16" s="15">
        <v>6</v>
      </c>
      <c r="M16" s="15">
        <v>22</v>
      </c>
      <c r="N16" s="15">
        <v>68</v>
      </c>
      <c r="O16" s="15">
        <v>115</v>
      </c>
      <c r="P16" s="15">
        <v>148</v>
      </c>
      <c r="Q16" s="15">
        <v>118</v>
      </c>
      <c r="R16" s="15">
        <v>107</v>
      </c>
      <c r="S16" s="15">
        <v>54</v>
      </c>
      <c r="T16" s="15">
        <v>75</v>
      </c>
      <c r="U16" s="15">
        <v>35</v>
      </c>
      <c r="V16" s="15">
        <v>28</v>
      </c>
      <c r="W16" s="15">
        <v>16</v>
      </c>
      <c r="X16" s="15">
        <v>13</v>
      </c>
      <c r="Y16" s="15">
        <v>7</v>
      </c>
      <c r="Z16" s="15">
        <v>14</v>
      </c>
      <c r="AA16" s="15">
        <v>3</v>
      </c>
      <c r="AB16" s="15">
        <v>0</v>
      </c>
      <c r="AC16" s="15">
        <v>0</v>
      </c>
      <c r="AD16" s="15">
        <v>0</v>
      </c>
      <c r="AE16" s="15">
        <v>1</v>
      </c>
      <c r="AF16" s="15">
        <v>0</v>
      </c>
      <c r="AG16" s="15">
        <v>0</v>
      </c>
      <c r="AH16" s="15">
        <v>0</v>
      </c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</row>
    <row r="17" spans="1:54" x14ac:dyDescent="0.25">
      <c r="A17" s="18"/>
      <c r="B17" s="16" t="s">
        <v>9</v>
      </c>
      <c r="C17" s="17">
        <f t="shared" ref="C17:O17" si="7">C16/C13*100</f>
        <v>0</v>
      </c>
      <c r="D17" s="17">
        <f t="shared" si="7"/>
        <v>0</v>
      </c>
      <c r="E17" s="17">
        <f t="shared" si="7"/>
        <v>0</v>
      </c>
      <c r="F17" s="17">
        <f t="shared" si="7"/>
        <v>0</v>
      </c>
      <c r="G17" s="17">
        <f t="shared" si="7"/>
        <v>0</v>
      </c>
      <c r="H17" s="17">
        <f t="shared" si="7"/>
        <v>0</v>
      </c>
      <c r="I17" s="17">
        <f t="shared" si="7"/>
        <v>0.1953125</v>
      </c>
      <c r="J17" s="17">
        <f t="shared" si="7"/>
        <v>0.17667844522968199</v>
      </c>
      <c r="K17" s="17">
        <f t="shared" si="7"/>
        <v>0</v>
      </c>
      <c r="L17" s="17">
        <f t="shared" si="7"/>
        <v>0.97560975609756095</v>
      </c>
      <c r="M17" s="17">
        <f t="shared" si="7"/>
        <v>3.9285714285714284</v>
      </c>
      <c r="N17" s="17">
        <f t="shared" si="7"/>
        <v>9.2769440654843098</v>
      </c>
      <c r="O17" s="17">
        <f t="shared" si="7"/>
        <v>13.755980861244019</v>
      </c>
      <c r="P17" s="17">
        <f t="shared" ref="P17:AC17" si="8">P16/P13*100</f>
        <v>16.31753031973539</v>
      </c>
      <c r="Q17" s="17">
        <f t="shared" si="8"/>
        <v>13.303269447576099</v>
      </c>
      <c r="R17" s="17">
        <f t="shared" si="8"/>
        <v>13.275434243176178</v>
      </c>
      <c r="S17" s="17">
        <f t="shared" si="8"/>
        <v>6.8702290076335881</v>
      </c>
      <c r="T17" s="17">
        <f t="shared" si="8"/>
        <v>10.869565217391305</v>
      </c>
      <c r="U17" s="17">
        <f t="shared" si="8"/>
        <v>5.376344086021505</v>
      </c>
      <c r="V17" s="17">
        <f t="shared" si="8"/>
        <v>4.4444444444444446</v>
      </c>
      <c r="W17" s="17">
        <f t="shared" si="8"/>
        <v>2.7681660899653981</v>
      </c>
      <c r="X17" s="17">
        <f t="shared" si="8"/>
        <v>2.1558872305140961</v>
      </c>
      <c r="Y17" s="17">
        <f t="shared" si="8"/>
        <v>1.0479041916167664</v>
      </c>
      <c r="Z17" s="17">
        <f t="shared" si="8"/>
        <v>2.7944111776447107</v>
      </c>
      <c r="AA17" s="17">
        <f t="shared" si="8"/>
        <v>0.6</v>
      </c>
      <c r="AB17" s="17">
        <f t="shared" si="8"/>
        <v>0</v>
      </c>
      <c r="AC17" s="17">
        <f t="shared" si="8"/>
        <v>0</v>
      </c>
      <c r="AD17" s="17">
        <v>0</v>
      </c>
      <c r="AE17" s="17">
        <f>AE16/AE13*100</f>
        <v>0.17953321364452424</v>
      </c>
      <c r="AF17" s="17">
        <f>AF16/AF13*100</f>
        <v>0</v>
      </c>
      <c r="AG17" s="17">
        <f>AG16/AG13*100</f>
        <v>0</v>
      </c>
      <c r="AH17" s="17">
        <f>AH16/AH13*100</f>
        <v>0</v>
      </c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</row>
    <row r="18" spans="1:54" x14ac:dyDescent="0.25">
      <c r="A18" s="18"/>
      <c r="B18" s="14" t="s">
        <v>10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</row>
    <row r="19" spans="1:54" x14ac:dyDescent="0.25">
      <c r="A19" s="18"/>
      <c r="B19" s="16" t="s">
        <v>11</v>
      </c>
      <c r="C19" s="17">
        <f t="shared" ref="C19:AC19" si="9">C18/C13*100</f>
        <v>0</v>
      </c>
      <c r="D19" s="17">
        <f t="shared" si="9"/>
        <v>0</v>
      </c>
      <c r="E19" s="17">
        <f t="shared" si="9"/>
        <v>0</v>
      </c>
      <c r="F19" s="17">
        <f t="shared" si="9"/>
        <v>0</v>
      </c>
      <c r="G19" s="17">
        <f t="shared" si="9"/>
        <v>0</v>
      </c>
      <c r="H19" s="17">
        <f t="shared" si="9"/>
        <v>0</v>
      </c>
      <c r="I19" s="17">
        <f t="shared" si="9"/>
        <v>0</v>
      </c>
      <c r="J19" s="17">
        <f t="shared" si="9"/>
        <v>0</v>
      </c>
      <c r="K19" s="17">
        <f t="shared" si="9"/>
        <v>0</v>
      </c>
      <c r="L19" s="17">
        <f t="shared" si="9"/>
        <v>0</v>
      </c>
      <c r="M19" s="17">
        <f t="shared" si="9"/>
        <v>0</v>
      </c>
      <c r="N19" s="17">
        <f t="shared" si="9"/>
        <v>0</v>
      </c>
      <c r="O19" s="17">
        <f t="shared" si="9"/>
        <v>0</v>
      </c>
      <c r="P19" s="17">
        <f t="shared" si="9"/>
        <v>0</v>
      </c>
      <c r="Q19" s="17">
        <f t="shared" si="9"/>
        <v>0</v>
      </c>
      <c r="R19" s="17">
        <f t="shared" si="9"/>
        <v>0</v>
      </c>
      <c r="S19" s="17">
        <f t="shared" si="9"/>
        <v>0</v>
      </c>
      <c r="T19" s="17">
        <f t="shared" si="9"/>
        <v>0</v>
      </c>
      <c r="U19" s="17">
        <f t="shared" si="9"/>
        <v>0</v>
      </c>
      <c r="V19" s="17">
        <f t="shared" si="9"/>
        <v>0</v>
      </c>
      <c r="W19" s="17">
        <f t="shared" si="9"/>
        <v>0</v>
      </c>
      <c r="X19" s="17">
        <f t="shared" si="9"/>
        <v>0</v>
      </c>
      <c r="Y19" s="17">
        <f t="shared" si="9"/>
        <v>0</v>
      </c>
      <c r="Z19" s="17">
        <f t="shared" si="9"/>
        <v>0</v>
      </c>
      <c r="AA19" s="17">
        <f t="shared" si="9"/>
        <v>0</v>
      </c>
      <c r="AB19" s="17">
        <f t="shared" si="9"/>
        <v>0</v>
      </c>
      <c r="AC19" s="17">
        <f t="shared" si="9"/>
        <v>0</v>
      </c>
      <c r="AD19" s="17">
        <v>0</v>
      </c>
      <c r="AE19" s="17">
        <v>0</v>
      </c>
      <c r="AF19" s="17">
        <v>0</v>
      </c>
      <c r="AG19" s="17">
        <v>0</v>
      </c>
      <c r="AH19" s="17">
        <v>0</v>
      </c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</row>
    <row r="20" spans="1:54" x14ac:dyDescent="0.25">
      <c r="A20" s="10" t="s">
        <v>13</v>
      </c>
      <c r="B20" s="11" t="s">
        <v>5</v>
      </c>
      <c r="C20" s="12">
        <v>833</v>
      </c>
      <c r="D20" s="12">
        <v>938</v>
      </c>
      <c r="E20" s="12">
        <v>1019</v>
      </c>
      <c r="F20" s="12">
        <v>1216</v>
      </c>
      <c r="G20" s="12">
        <v>1054</v>
      </c>
      <c r="H20" s="12">
        <v>981</v>
      </c>
      <c r="I20" s="12">
        <v>1018</v>
      </c>
      <c r="J20" s="12">
        <v>966</v>
      </c>
      <c r="K20" s="12">
        <v>861</v>
      </c>
      <c r="L20" s="12">
        <v>951</v>
      </c>
      <c r="M20" s="12">
        <v>944</v>
      </c>
      <c r="N20" s="12">
        <v>988</v>
      </c>
      <c r="O20" s="12">
        <v>1129</v>
      </c>
      <c r="P20" s="12">
        <v>1308</v>
      </c>
      <c r="Q20" s="12">
        <v>1175</v>
      </c>
      <c r="R20" s="12">
        <v>1182</v>
      </c>
      <c r="S20" s="12">
        <v>1347</v>
      </c>
      <c r="T20" s="12">
        <v>1218</v>
      </c>
      <c r="U20" s="12">
        <v>1291</v>
      </c>
      <c r="V20" s="12">
        <v>1166</v>
      </c>
      <c r="W20" s="12">
        <v>1000</v>
      </c>
      <c r="X20" s="12">
        <v>963</v>
      </c>
      <c r="Y20" s="12">
        <v>1016</v>
      </c>
      <c r="Z20" s="12">
        <v>861</v>
      </c>
      <c r="AA20" s="12">
        <v>942</v>
      </c>
      <c r="AB20" s="12">
        <v>1014</v>
      </c>
      <c r="AC20" s="12">
        <v>1199</v>
      </c>
      <c r="AD20" s="12">
        <v>975</v>
      </c>
      <c r="AE20" s="12">
        <v>839</v>
      </c>
      <c r="AF20" s="12">
        <v>817</v>
      </c>
      <c r="AG20" s="12">
        <v>972</v>
      </c>
      <c r="AH20" s="12">
        <v>915</v>
      </c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</row>
    <row r="21" spans="1:54" x14ac:dyDescent="0.25">
      <c r="A21" s="13"/>
      <c r="B21" s="14" t="s">
        <v>6</v>
      </c>
      <c r="C21" s="15">
        <v>251</v>
      </c>
      <c r="D21" s="15">
        <v>283</v>
      </c>
      <c r="E21" s="15">
        <v>356</v>
      </c>
      <c r="F21" s="15">
        <v>437</v>
      </c>
      <c r="G21" s="15">
        <v>416</v>
      </c>
      <c r="H21" s="15">
        <v>415</v>
      </c>
      <c r="I21" s="15">
        <v>416</v>
      </c>
      <c r="J21" s="15">
        <v>363</v>
      </c>
      <c r="K21" s="15">
        <v>293</v>
      </c>
      <c r="L21" s="15">
        <v>324</v>
      </c>
      <c r="M21" s="15">
        <v>336</v>
      </c>
      <c r="N21" s="15">
        <v>346</v>
      </c>
      <c r="O21" s="15">
        <v>394</v>
      </c>
      <c r="P21" s="15">
        <v>404</v>
      </c>
      <c r="Q21" s="15">
        <v>392</v>
      </c>
      <c r="R21" s="15">
        <v>371</v>
      </c>
      <c r="S21" s="15">
        <v>413</v>
      </c>
      <c r="T21" s="15">
        <v>388</v>
      </c>
      <c r="U21" s="15">
        <v>407</v>
      </c>
      <c r="V21" s="15">
        <v>344</v>
      </c>
      <c r="W21" s="15">
        <v>314</v>
      </c>
      <c r="X21" s="15">
        <v>224</v>
      </c>
      <c r="Y21" s="15">
        <v>330</v>
      </c>
      <c r="Z21" s="15">
        <v>270</v>
      </c>
      <c r="AA21" s="15">
        <v>313</v>
      </c>
      <c r="AB21" s="15">
        <v>393</v>
      </c>
      <c r="AC21" s="15">
        <v>482</v>
      </c>
      <c r="AD21" s="15">
        <v>320</v>
      </c>
      <c r="AE21" s="15">
        <v>239</v>
      </c>
      <c r="AF21" s="15">
        <v>197</v>
      </c>
      <c r="AG21" s="15">
        <v>181</v>
      </c>
      <c r="AH21" s="15">
        <v>191</v>
      </c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</row>
    <row r="22" spans="1:54" x14ac:dyDescent="0.25">
      <c r="A22" s="13"/>
      <c r="B22" s="16" t="s">
        <v>7</v>
      </c>
      <c r="C22" s="17">
        <f t="shared" ref="C22:AG22" si="10">C21/C20*100</f>
        <v>30.132052821128454</v>
      </c>
      <c r="D22" s="17">
        <f t="shared" si="10"/>
        <v>30.170575692963752</v>
      </c>
      <c r="E22" s="17">
        <f t="shared" si="10"/>
        <v>34.936211972522081</v>
      </c>
      <c r="F22" s="17">
        <f t="shared" si="10"/>
        <v>35.9375</v>
      </c>
      <c r="G22" s="17">
        <f t="shared" si="10"/>
        <v>39.468690702087287</v>
      </c>
      <c r="H22" s="17">
        <f t="shared" si="10"/>
        <v>42.303771661569826</v>
      </c>
      <c r="I22" s="17">
        <f t="shared" si="10"/>
        <v>40.86444007858546</v>
      </c>
      <c r="J22" s="17">
        <f t="shared" si="10"/>
        <v>37.577639751552795</v>
      </c>
      <c r="K22" s="17">
        <f t="shared" si="10"/>
        <v>34.030197444831586</v>
      </c>
      <c r="L22" s="17">
        <f t="shared" si="10"/>
        <v>34.069400630914828</v>
      </c>
      <c r="M22" s="17">
        <f t="shared" si="10"/>
        <v>35.593220338983052</v>
      </c>
      <c r="N22" s="17">
        <f t="shared" si="10"/>
        <v>35.020242914979754</v>
      </c>
      <c r="O22" s="17">
        <f t="shared" si="10"/>
        <v>34.898139946855622</v>
      </c>
      <c r="P22" s="17">
        <f t="shared" si="10"/>
        <v>30.886850152905197</v>
      </c>
      <c r="Q22" s="17">
        <f t="shared" si="10"/>
        <v>33.361702127659576</v>
      </c>
      <c r="R22" s="17">
        <f t="shared" si="10"/>
        <v>31.387478849407785</v>
      </c>
      <c r="S22" s="17">
        <f t="shared" si="10"/>
        <v>30.660727542687454</v>
      </c>
      <c r="T22" s="17">
        <f t="shared" si="10"/>
        <v>31.855500821018062</v>
      </c>
      <c r="U22" s="17">
        <f t="shared" si="10"/>
        <v>31.52594887683966</v>
      </c>
      <c r="V22" s="17">
        <f t="shared" si="10"/>
        <v>29.502572898799311</v>
      </c>
      <c r="W22" s="17">
        <f t="shared" si="10"/>
        <v>31.4</v>
      </c>
      <c r="X22" s="17">
        <f t="shared" si="10"/>
        <v>23.260643821391486</v>
      </c>
      <c r="Y22" s="17">
        <f t="shared" si="10"/>
        <v>32.480314960629919</v>
      </c>
      <c r="Z22" s="17">
        <f t="shared" si="10"/>
        <v>31.358885017421599</v>
      </c>
      <c r="AA22" s="17">
        <f t="shared" si="10"/>
        <v>33.22717622080679</v>
      </c>
      <c r="AB22" s="17">
        <f t="shared" si="10"/>
        <v>38.757396449704139</v>
      </c>
      <c r="AC22" s="17">
        <f t="shared" si="10"/>
        <v>40.200166805671394</v>
      </c>
      <c r="AD22" s="17">
        <f t="shared" si="10"/>
        <v>32.820512820512818</v>
      </c>
      <c r="AE22" s="17">
        <f t="shared" si="10"/>
        <v>28.486293206197853</v>
      </c>
      <c r="AF22" s="17">
        <f t="shared" si="10"/>
        <v>24.112607099143208</v>
      </c>
      <c r="AG22" s="17">
        <f t="shared" si="10"/>
        <v>18.621399176954732</v>
      </c>
      <c r="AH22" s="17">
        <f t="shared" ref="AH22" si="11">AH21/AH20*100</f>
        <v>20.874316939890711</v>
      </c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</row>
    <row r="23" spans="1:54" x14ac:dyDescent="0.25">
      <c r="A23" s="18"/>
      <c r="B23" s="14" t="s">
        <v>8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1</v>
      </c>
      <c r="N23" s="15">
        <v>1</v>
      </c>
      <c r="O23" s="15">
        <v>4</v>
      </c>
      <c r="P23" s="15">
        <v>1</v>
      </c>
      <c r="Q23" s="15">
        <v>17</v>
      </c>
      <c r="R23" s="15">
        <v>18</v>
      </c>
      <c r="S23" s="15">
        <v>15</v>
      </c>
      <c r="T23" s="15">
        <v>7</v>
      </c>
      <c r="U23" s="15">
        <v>1</v>
      </c>
      <c r="V23" s="15">
        <v>1</v>
      </c>
      <c r="W23" s="15">
        <v>0</v>
      </c>
      <c r="X23" s="15">
        <v>1</v>
      </c>
      <c r="Y23" s="15">
        <v>0</v>
      </c>
      <c r="Z23" s="15">
        <v>2</v>
      </c>
      <c r="AA23" s="15">
        <v>0</v>
      </c>
      <c r="AB23" s="15">
        <v>0</v>
      </c>
      <c r="AC23" s="15">
        <v>0</v>
      </c>
      <c r="AD23" s="15">
        <v>0</v>
      </c>
      <c r="AE23" s="15">
        <v>0</v>
      </c>
      <c r="AF23" s="15">
        <v>0</v>
      </c>
      <c r="AG23" s="15">
        <v>0</v>
      </c>
      <c r="AH23" s="15">
        <v>0</v>
      </c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</row>
    <row r="24" spans="1:54" x14ac:dyDescent="0.25">
      <c r="A24" s="18"/>
      <c r="B24" s="16" t="s">
        <v>9</v>
      </c>
      <c r="C24" s="17">
        <f t="shared" ref="C24:O24" si="12">C23/C20*100</f>
        <v>0</v>
      </c>
      <c r="D24" s="17">
        <f t="shared" si="12"/>
        <v>0</v>
      </c>
      <c r="E24" s="17">
        <f t="shared" si="12"/>
        <v>0</v>
      </c>
      <c r="F24" s="17">
        <f t="shared" si="12"/>
        <v>0</v>
      </c>
      <c r="G24" s="17">
        <f t="shared" si="12"/>
        <v>0</v>
      </c>
      <c r="H24" s="17">
        <f t="shared" si="12"/>
        <v>0</v>
      </c>
      <c r="I24" s="17">
        <f t="shared" si="12"/>
        <v>0</v>
      </c>
      <c r="J24" s="17">
        <f t="shared" si="12"/>
        <v>0</v>
      </c>
      <c r="K24" s="17">
        <f t="shared" si="12"/>
        <v>0</v>
      </c>
      <c r="L24" s="17">
        <f t="shared" si="12"/>
        <v>0</v>
      </c>
      <c r="M24" s="17">
        <f t="shared" si="12"/>
        <v>0.1059322033898305</v>
      </c>
      <c r="N24" s="17">
        <f t="shared" si="12"/>
        <v>0.10121457489878542</v>
      </c>
      <c r="O24" s="17">
        <f t="shared" si="12"/>
        <v>0.35429583702391498</v>
      </c>
      <c r="P24" s="17">
        <f t="shared" ref="P24:AC24" si="13">P23/P20*100</f>
        <v>7.64525993883792E-2</v>
      </c>
      <c r="Q24" s="17">
        <f t="shared" si="13"/>
        <v>1.446808510638298</v>
      </c>
      <c r="R24" s="17">
        <f t="shared" si="13"/>
        <v>1.5228426395939088</v>
      </c>
      <c r="S24" s="17">
        <f t="shared" si="13"/>
        <v>1.1135857461024499</v>
      </c>
      <c r="T24" s="17">
        <f t="shared" si="13"/>
        <v>0.57471264367816088</v>
      </c>
      <c r="U24" s="17">
        <f t="shared" si="13"/>
        <v>7.7459333849728904E-2</v>
      </c>
      <c r="V24" s="17">
        <f t="shared" si="13"/>
        <v>8.5763293310463118E-2</v>
      </c>
      <c r="W24" s="17">
        <f t="shared" si="13"/>
        <v>0</v>
      </c>
      <c r="X24" s="17">
        <f t="shared" si="13"/>
        <v>0.10384215991692627</v>
      </c>
      <c r="Y24" s="17">
        <f t="shared" si="13"/>
        <v>0</v>
      </c>
      <c r="Z24" s="17">
        <f t="shared" si="13"/>
        <v>0.23228803716608595</v>
      </c>
      <c r="AA24" s="17">
        <f t="shared" si="13"/>
        <v>0</v>
      </c>
      <c r="AB24" s="17">
        <f t="shared" si="13"/>
        <v>0</v>
      </c>
      <c r="AC24" s="17">
        <f t="shared" si="13"/>
        <v>0</v>
      </c>
      <c r="AD24" s="17">
        <v>0</v>
      </c>
      <c r="AE24" s="17">
        <v>0</v>
      </c>
      <c r="AF24" s="17">
        <v>0</v>
      </c>
      <c r="AG24" s="17">
        <v>0</v>
      </c>
      <c r="AH24" s="17">
        <v>0</v>
      </c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</row>
    <row r="25" spans="1:54" x14ac:dyDescent="0.25">
      <c r="A25" s="18"/>
      <c r="B25" s="14" t="s">
        <v>10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  <c r="AE25" s="15">
        <v>0</v>
      </c>
      <c r="AF25" s="15">
        <v>0</v>
      </c>
      <c r="AG25" s="15">
        <v>0</v>
      </c>
      <c r="AH25" s="15">
        <v>0</v>
      </c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</row>
    <row r="26" spans="1:54" x14ac:dyDescent="0.25">
      <c r="A26" s="18"/>
      <c r="B26" s="16" t="s">
        <v>11</v>
      </c>
      <c r="C26" s="17">
        <f t="shared" ref="C26:AC26" si="14">C25/C20*100</f>
        <v>0</v>
      </c>
      <c r="D26" s="17">
        <f t="shared" si="14"/>
        <v>0</v>
      </c>
      <c r="E26" s="17">
        <f t="shared" si="14"/>
        <v>0</v>
      </c>
      <c r="F26" s="17">
        <f t="shared" si="14"/>
        <v>0</v>
      </c>
      <c r="G26" s="17">
        <f t="shared" si="14"/>
        <v>0</v>
      </c>
      <c r="H26" s="17">
        <f t="shared" si="14"/>
        <v>0</v>
      </c>
      <c r="I26" s="17">
        <f t="shared" si="14"/>
        <v>0</v>
      </c>
      <c r="J26" s="17">
        <f t="shared" si="14"/>
        <v>0</v>
      </c>
      <c r="K26" s="17">
        <f t="shared" si="14"/>
        <v>0</v>
      </c>
      <c r="L26" s="17">
        <f t="shared" si="14"/>
        <v>0</v>
      </c>
      <c r="M26" s="17">
        <f t="shared" si="14"/>
        <v>0</v>
      </c>
      <c r="N26" s="17">
        <f t="shared" si="14"/>
        <v>0</v>
      </c>
      <c r="O26" s="17">
        <f t="shared" si="14"/>
        <v>0</v>
      </c>
      <c r="P26" s="17">
        <f t="shared" si="14"/>
        <v>0</v>
      </c>
      <c r="Q26" s="17">
        <f t="shared" si="14"/>
        <v>0</v>
      </c>
      <c r="R26" s="17">
        <f t="shared" si="14"/>
        <v>0</v>
      </c>
      <c r="S26" s="17">
        <f t="shared" si="14"/>
        <v>0</v>
      </c>
      <c r="T26" s="17">
        <f t="shared" si="14"/>
        <v>0</v>
      </c>
      <c r="U26" s="17">
        <f t="shared" si="14"/>
        <v>0</v>
      </c>
      <c r="V26" s="17">
        <f t="shared" si="14"/>
        <v>0</v>
      </c>
      <c r="W26" s="17">
        <f t="shared" si="14"/>
        <v>0</v>
      </c>
      <c r="X26" s="17">
        <f t="shared" si="14"/>
        <v>0</v>
      </c>
      <c r="Y26" s="17">
        <f t="shared" si="14"/>
        <v>0</v>
      </c>
      <c r="Z26" s="17">
        <f t="shared" si="14"/>
        <v>0</v>
      </c>
      <c r="AA26" s="17">
        <f t="shared" si="14"/>
        <v>0</v>
      </c>
      <c r="AB26" s="17">
        <f t="shared" si="14"/>
        <v>0</v>
      </c>
      <c r="AC26" s="17">
        <f t="shared" si="14"/>
        <v>0</v>
      </c>
      <c r="AD26" s="17">
        <v>0</v>
      </c>
      <c r="AE26" s="17">
        <v>0</v>
      </c>
      <c r="AF26" s="17">
        <v>0</v>
      </c>
      <c r="AG26" s="17">
        <v>0</v>
      </c>
      <c r="AH26" s="17">
        <v>0</v>
      </c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</row>
    <row r="27" spans="1:54" x14ac:dyDescent="0.25">
      <c r="A27" s="10" t="s">
        <v>14</v>
      </c>
      <c r="B27" s="11" t="s">
        <v>5</v>
      </c>
      <c r="C27" s="12">
        <v>245</v>
      </c>
      <c r="D27" s="12">
        <v>277</v>
      </c>
      <c r="E27" s="12">
        <v>288</v>
      </c>
      <c r="F27" s="12">
        <v>235</v>
      </c>
      <c r="G27" s="12">
        <v>299</v>
      </c>
      <c r="H27" s="12">
        <v>335</v>
      </c>
      <c r="I27" s="12">
        <v>321</v>
      </c>
      <c r="J27" s="12">
        <v>307</v>
      </c>
      <c r="K27" s="12">
        <v>300</v>
      </c>
      <c r="L27" s="12">
        <v>272</v>
      </c>
      <c r="M27" s="12">
        <v>325</v>
      </c>
      <c r="N27" s="12">
        <v>385</v>
      </c>
      <c r="O27" s="12">
        <v>449</v>
      </c>
      <c r="P27" s="12">
        <v>320</v>
      </c>
      <c r="Q27" s="12">
        <v>373</v>
      </c>
      <c r="R27" s="12">
        <v>408</v>
      </c>
      <c r="S27" s="12">
        <v>424</v>
      </c>
      <c r="T27" s="12">
        <v>423</v>
      </c>
      <c r="U27" s="12">
        <v>409</v>
      </c>
      <c r="V27" s="12">
        <v>371</v>
      </c>
      <c r="W27" s="12">
        <v>357</v>
      </c>
      <c r="X27" s="12">
        <v>410</v>
      </c>
      <c r="Y27" s="12">
        <v>409</v>
      </c>
      <c r="Z27" s="12">
        <v>295</v>
      </c>
      <c r="AA27" s="12">
        <v>337</v>
      </c>
      <c r="AB27" s="12">
        <v>397</v>
      </c>
      <c r="AC27" s="12">
        <v>409</v>
      </c>
      <c r="AD27" s="12">
        <v>371</v>
      </c>
      <c r="AE27" s="12">
        <v>386</v>
      </c>
      <c r="AF27" s="12">
        <v>433</v>
      </c>
      <c r="AG27" s="12">
        <v>412</v>
      </c>
      <c r="AH27" s="12">
        <v>377</v>
      </c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</row>
    <row r="28" spans="1:54" x14ac:dyDescent="0.25">
      <c r="A28" s="13"/>
      <c r="B28" s="14" t="s">
        <v>6</v>
      </c>
      <c r="C28" s="15">
        <v>4</v>
      </c>
      <c r="D28" s="15">
        <v>13</v>
      </c>
      <c r="E28" s="15">
        <v>12</v>
      </c>
      <c r="F28" s="15">
        <v>4</v>
      </c>
      <c r="G28" s="15">
        <v>11</v>
      </c>
      <c r="H28" s="15">
        <v>10</v>
      </c>
      <c r="I28" s="15">
        <v>11</v>
      </c>
      <c r="J28" s="15">
        <v>17</v>
      </c>
      <c r="K28" s="15">
        <v>22</v>
      </c>
      <c r="L28" s="15">
        <v>9</v>
      </c>
      <c r="M28" s="15">
        <v>37</v>
      </c>
      <c r="N28" s="15">
        <v>72</v>
      </c>
      <c r="O28" s="15">
        <v>65</v>
      </c>
      <c r="P28" s="15">
        <v>28</v>
      </c>
      <c r="Q28" s="15">
        <v>49</v>
      </c>
      <c r="R28" s="15">
        <v>53</v>
      </c>
      <c r="S28" s="15">
        <v>36</v>
      </c>
      <c r="T28" s="15">
        <v>58</v>
      </c>
      <c r="U28" s="15">
        <v>42</v>
      </c>
      <c r="V28" s="15">
        <v>28</v>
      </c>
      <c r="W28" s="15">
        <v>32</v>
      </c>
      <c r="X28" s="15">
        <v>37</v>
      </c>
      <c r="Y28" s="15">
        <v>32</v>
      </c>
      <c r="Z28" s="15">
        <v>19</v>
      </c>
      <c r="AA28" s="15">
        <v>33</v>
      </c>
      <c r="AB28" s="15">
        <v>35</v>
      </c>
      <c r="AC28" s="15">
        <v>41</v>
      </c>
      <c r="AD28" s="15">
        <v>37</v>
      </c>
      <c r="AE28" s="15">
        <v>40</v>
      </c>
      <c r="AF28" s="15">
        <v>21</v>
      </c>
      <c r="AG28" s="15">
        <v>16</v>
      </c>
      <c r="AH28" s="15">
        <v>14</v>
      </c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</row>
    <row r="29" spans="1:54" x14ac:dyDescent="0.25">
      <c r="A29" s="13"/>
      <c r="B29" s="16" t="s">
        <v>7</v>
      </c>
      <c r="C29" s="17">
        <f t="shared" ref="C29:AG29" si="15">C28/C27*100</f>
        <v>1.6326530612244898</v>
      </c>
      <c r="D29" s="17">
        <f t="shared" si="15"/>
        <v>4.6931407942238268</v>
      </c>
      <c r="E29" s="17">
        <f t="shared" si="15"/>
        <v>4.1666666666666661</v>
      </c>
      <c r="F29" s="17">
        <f t="shared" si="15"/>
        <v>1.7021276595744681</v>
      </c>
      <c r="G29" s="17">
        <f t="shared" si="15"/>
        <v>3.6789297658862878</v>
      </c>
      <c r="H29" s="17">
        <f t="shared" si="15"/>
        <v>2.9850746268656714</v>
      </c>
      <c r="I29" s="17">
        <f t="shared" si="15"/>
        <v>3.4267912772585665</v>
      </c>
      <c r="J29" s="17">
        <f t="shared" si="15"/>
        <v>5.5374592833876219</v>
      </c>
      <c r="K29" s="17">
        <f t="shared" si="15"/>
        <v>7.333333333333333</v>
      </c>
      <c r="L29" s="17">
        <f t="shared" si="15"/>
        <v>3.3088235294117649</v>
      </c>
      <c r="M29" s="17">
        <f t="shared" si="15"/>
        <v>11.384615384615385</v>
      </c>
      <c r="N29" s="17">
        <f t="shared" si="15"/>
        <v>18.7012987012987</v>
      </c>
      <c r="O29" s="17">
        <f t="shared" si="15"/>
        <v>14.476614699331849</v>
      </c>
      <c r="P29" s="17">
        <f t="shared" si="15"/>
        <v>8.75</v>
      </c>
      <c r="Q29" s="17">
        <f t="shared" si="15"/>
        <v>13.136729222520108</v>
      </c>
      <c r="R29" s="17">
        <f t="shared" si="15"/>
        <v>12.990196078431374</v>
      </c>
      <c r="S29" s="17">
        <f t="shared" si="15"/>
        <v>8.4905660377358494</v>
      </c>
      <c r="T29" s="17">
        <f t="shared" si="15"/>
        <v>13.711583924349883</v>
      </c>
      <c r="U29" s="17">
        <f t="shared" si="15"/>
        <v>10.268948655256724</v>
      </c>
      <c r="V29" s="17">
        <f t="shared" si="15"/>
        <v>7.5471698113207548</v>
      </c>
      <c r="W29" s="17">
        <f t="shared" si="15"/>
        <v>8.9635854341736696</v>
      </c>
      <c r="X29" s="17">
        <f t="shared" si="15"/>
        <v>9.0243902439024382</v>
      </c>
      <c r="Y29" s="17">
        <f t="shared" si="15"/>
        <v>7.8239608801955987</v>
      </c>
      <c r="Z29" s="17">
        <f t="shared" si="15"/>
        <v>6.4406779661016946</v>
      </c>
      <c r="AA29" s="17">
        <f t="shared" si="15"/>
        <v>9.792284866468842</v>
      </c>
      <c r="AB29" s="17">
        <f t="shared" si="15"/>
        <v>8.8161209068010074</v>
      </c>
      <c r="AC29" s="17">
        <f t="shared" si="15"/>
        <v>10.024449877750612</v>
      </c>
      <c r="AD29" s="17">
        <f t="shared" si="15"/>
        <v>9.9730458221024261</v>
      </c>
      <c r="AE29" s="17">
        <f t="shared" si="15"/>
        <v>10.362694300518134</v>
      </c>
      <c r="AF29" s="17">
        <f t="shared" si="15"/>
        <v>4.8498845265588919</v>
      </c>
      <c r="AG29" s="17">
        <f t="shared" si="15"/>
        <v>3.8834951456310676</v>
      </c>
      <c r="AH29" s="17">
        <f t="shared" ref="AH29" si="16">AH28/AH27*100</f>
        <v>3.7135278514588856</v>
      </c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</row>
    <row r="30" spans="1:54" x14ac:dyDescent="0.25">
      <c r="A30" s="18"/>
      <c r="B30" s="14" t="s">
        <v>8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1</v>
      </c>
      <c r="N30" s="15">
        <v>4</v>
      </c>
      <c r="O30" s="15">
        <v>10</v>
      </c>
      <c r="P30" s="15">
        <v>6</v>
      </c>
      <c r="Q30" s="15">
        <v>3</v>
      </c>
      <c r="R30" s="15">
        <v>11</v>
      </c>
      <c r="S30" s="15">
        <v>4</v>
      </c>
      <c r="T30" s="15">
        <v>3</v>
      </c>
      <c r="U30" s="15">
        <v>7</v>
      </c>
      <c r="V30" s="15">
        <v>2</v>
      </c>
      <c r="W30" s="15">
        <v>7</v>
      </c>
      <c r="X30" s="15">
        <v>3</v>
      </c>
      <c r="Y30" s="15">
        <v>3</v>
      </c>
      <c r="Z30" s="15">
        <v>1</v>
      </c>
      <c r="AA30" s="15">
        <v>1</v>
      </c>
      <c r="AB30" s="15">
        <v>0</v>
      </c>
      <c r="AC30" s="15">
        <v>0</v>
      </c>
      <c r="AD30" s="15">
        <v>0</v>
      </c>
      <c r="AE30" s="15">
        <v>0</v>
      </c>
      <c r="AF30" s="15">
        <v>0</v>
      </c>
      <c r="AG30" s="15">
        <v>0</v>
      </c>
      <c r="AH30" s="15">
        <v>0</v>
      </c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</row>
    <row r="31" spans="1:54" x14ac:dyDescent="0.25">
      <c r="A31" s="18"/>
      <c r="B31" s="16" t="s">
        <v>9</v>
      </c>
      <c r="C31" s="17">
        <f t="shared" ref="C31:O31" si="17">C30/C27*100</f>
        <v>0</v>
      </c>
      <c r="D31" s="17">
        <f t="shared" si="17"/>
        <v>0</v>
      </c>
      <c r="E31" s="17">
        <f t="shared" si="17"/>
        <v>0</v>
      </c>
      <c r="F31" s="17">
        <f t="shared" si="17"/>
        <v>0</v>
      </c>
      <c r="G31" s="17">
        <f t="shared" si="17"/>
        <v>0</v>
      </c>
      <c r="H31" s="17">
        <f t="shared" si="17"/>
        <v>0</v>
      </c>
      <c r="I31" s="17">
        <f t="shared" si="17"/>
        <v>0</v>
      </c>
      <c r="J31" s="17">
        <f t="shared" si="17"/>
        <v>0</v>
      </c>
      <c r="K31" s="17">
        <f t="shared" si="17"/>
        <v>0</v>
      </c>
      <c r="L31" s="17">
        <f t="shared" si="17"/>
        <v>0</v>
      </c>
      <c r="M31" s="17">
        <f t="shared" si="17"/>
        <v>0.30769230769230771</v>
      </c>
      <c r="N31" s="17">
        <f t="shared" si="17"/>
        <v>1.0389610389610389</v>
      </c>
      <c r="O31" s="17">
        <f t="shared" si="17"/>
        <v>2.2271714922048997</v>
      </c>
      <c r="P31" s="17">
        <f t="shared" ref="P31:AC31" si="18">P30/P27*100</f>
        <v>1.875</v>
      </c>
      <c r="Q31" s="17">
        <f t="shared" si="18"/>
        <v>0.80428954423592491</v>
      </c>
      <c r="R31" s="17">
        <f t="shared" si="18"/>
        <v>2.6960784313725492</v>
      </c>
      <c r="S31" s="17">
        <f t="shared" si="18"/>
        <v>0.94339622641509435</v>
      </c>
      <c r="T31" s="17">
        <f t="shared" si="18"/>
        <v>0.70921985815602839</v>
      </c>
      <c r="U31" s="17">
        <f t="shared" si="18"/>
        <v>1.7114914425427872</v>
      </c>
      <c r="V31" s="17">
        <f t="shared" si="18"/>
        <v>0.53908355795148255</v>
      </c>
      <c r="W31" s="17">
        <f t="shared" si="18"/>
        <v>1.9607843137254901</v>
      </c>
      <c r="X31" s="17">
        <f t="shared" si="18"/>
        <v>0.73170731707317083</v>
      </c>
      <c r="Y31" s="17">
        <f t="shared" si="18"/>
        <v>0.73349633251833746</v>
      </c>
      <c r="Z31" s="17">
        <f t="shared" si="18"/>
        <v>0.33898305084745761</v>
      </c>
      <c r="AA31" s="17">
        <f t="shared" si="18"/>
        <v>0.29673590504451042</v>
      </c>
      <c r="AB31" s="17">
        <f t="shared" si="18"/>
        <v>0</v>
      </c>
      <c r="AC31" s="17">
        <f t="shared" si="18"/>
        <v>0</v>
      </c>
      <c r="AD31" s="17">
        <v>0</v>
      </c>
      <c r="AE31" s="17">
        <v>0</v>
      </c>
      <c r="AF31" s="17">
        <v>0</v>
      </c>
      <c r="AG31" s="17">
        <v>0</v>
      </c>
      <c r="AH31" s="17">
        <v>0</v>
      </c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</row>
    <row r="32" spans="1:54" x14ac:dyDescent="0.25">
      <c r="A32" s="18"/>
      <c r="B32" s="14" t="s">
        <v>10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  <c r="AH32" s="15">
        <v>0</v>
      </c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</row>
    <row r="33" spans="1:54" x14ac:dyDescent="0.25">
      <c r="A33" s="18"/>
      <c r="B33" s="16" t="s">
        <v>11</v>
      </c>
      <c r="C33" s="17">
        <f t="shared" ref="C33:AC33" si="19">C32/C27*100</f>
        <v>0</v>
      </c>
      <c r="D33" s="17">
        <f t="shared" si="19"/>
        <v>0</v>
      </c>
      <c r="E33" s="17">
        <f t="shared" si="19"/>
        <v>0</v>
      </c>
      <c r="F33" s="17">
        <f t="shared" si="19"/>
        <v>0</v>
      </c>
      <c r="G33" s="17">
        <f t="shared" si="19"/>
        <v>0</v>
      </c>
      <c r="H33" s="17">
        <f t="shared" si="19"/>
        <v>0</v>
      </c>
      <c r="I33" s="17">
        <f t="shared" si="19"/>
        <v>0</v>
      </c>
      <c r="J33" s="17">
        <f t="shared" si="19"/>
        <v>0</v>
      </c>
      <c r="K33" s="17">
        <f t="shared" si="19"/>
        <v>0</v>
      </c>
      <c r="L33" s="17">
        <f t="shared" si="19"/>
        <v>0</v>
      </c>
      <c r="M33" s="17">
        <f t="shared" si="19"/>
        <v>0</v>
      </c>
      <c r="N33" s="17">
        <f t="shared" si="19"/>
        <v>0</v>
      </c>
      <c r="O33" s="17">
        <f t="shared" si="19"/>
        <v>0</v>
      </c>
      <c r="P33" s="17">
        <f t="shared" si="19"/>
        <v>0</v>
      </c>
      <c r="Q33" s="17">
        <f t="shared" si="19"/>
        <v>0</v>
      </c>
      <c r="R33" s="17">
        <f t="shared" si="19"/>
        <v>0</v>
      </c>
      <c r="S33" s="17">
        <f t="shared" si="19"/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7">
        <f t="shared" si="19"/>
        <v>0</v>
      </c>
      <c r="X33" s="17">
        <f t="shared" si="19"/>
        <v>0</v>
      </c>
      <c r="Y33" s="17">
        <f t="shared" si="19"/>
        <v>0</v>
      </c>
      <c r="Z33" s="17">
        <f t="shared" si="19"/>
        <v>0</v>
      </c>
      <c r="AA33" s="17">
        <f t="shared" si="19"/>
        <v>0</v>
      </c>
      <c r="AB33" s="17">
        <f t="shared" si="19"/>
        <v>0</v>
      </c>
      <c r="AC33" s="17">
        <f t="shared" si="19"/>
        <v>0</v>
      </c>
      <c r="AD33" s="17">
        <v>0</v>
      </c>
      <c r="AE33" s="17">
        <v>0</v>
      </c>
      <c r="AF33" s="17">
        <v>0</v>
      </c>
      <c r="AG33" s="17">
        <v>0</v>
      </c>
      <c r="AH33" s="17">
        <v>0</v>
      </c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</row>
    <row r="34" spans="1:54" x14ac:dyDescent="0.25">
      <c r="A34" s="10" t="s">
        <v>15</v>
      </c>
      <c r="B34" s="11" t="s">
        <v>5</v>
      </c>
      <c r="C34" s="12">
        <v>1037</v>
      </c>
      <c r="D34" s="12">
        <v>1267</v>
      </c>
      <c r="E34" s="12">
        <v>1351</v>
      </c>
      <c r="F34" s="12">
        <v>1460</v>
      </c>
      <c r="G34" s="12">
        <v>1301</v>
      </c>
      <c r="H34" s="12">
        <v>1254</v>
      </c>
      <c r="I34" s="12">
        <v>1170</v>
      </c>
      <c r="J34" s="12">
        <v>1245</v>
      </c>
      <c r="K34" s="12">
        <v>1252</v>
      </c>
      <c r="L34" s="12">
        <v>1110</v>
      </c>
      <c r="M34" s="12">
        <v>1333</v>
      </c>
      <c r="N34" s="12">
        <v>1248</v>
      </c>
      <c r="O34" s="12">
        <v>1349</v>
      </c>
      <c r="P34" s="12">
        <v>1468</v>
      </c>
      <c r="Q34" s="12">
        <v>1493</v>
      </c>
      <c r="R34" s="12">
        <v>1425</v>
      </c>
      <c r="S34" s="12">
        <v>1506</v>
      </c>
      <c r="T34" s="12">
        <v>1376</v>
      </c>
      <c r="U34" s="12">
        <v>1522</v>
      </c>
      <c r="V34" s="12">
        <v>1587</v>
      </c>
      <c r="W34" s="12">
        <v>1438</v>
      </c>
      <c r="X34" s="12">
        <v>1396</v>
      </c>
      <c r="Y34" s="12">
        <v>1391</v>
      </c>
      <c r="Z34" s="12">
        <v>1163</v>
      </c>
      <c r="AA34" s="12">
        <v>1289</v>
      </c>
      <c r="AB34" s="12">
        <v>1366</v>
      </c>
      <c r="AC34" s="12">
        <v>1510</v>
      </c>
      <c r="AD34" s="12">
        <v>1224</v>
      </c>
      <c r="AE34" s="12">
        <v>1213</v>
      </c>
      <c r="AF34" s="12">
        <v>1166</v>
      </c>
      <c r="AG34" s="12">
        <v>1222</v>
      </c>
      <c r="AH34" s="12">
        <v>1251</v>
      </c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</row>
    <row r="35" spans="1:54" x14ac:dyDescent="0.25">
      <c r="A35" s="13"/>
      <c r="B35" s="14" t="s">
        <v>6</v>
      </c>
      <c r="C35" s="15">
        <v>115</v>
      </c>
      <c r="D35" s="15">
        <v>149</v>
      </c>
      <c r="E35" s="15">
        <v>167</v>
      </c>
      <c r="F35" s="15">
        <v>249</v>
      </c>
      <c r="G35" s="15">
        <v>203</v>
      </c>
      <c r="H35" s="15">
        <v>193</v>
      </c>
      <c r="I35" s="15">
        <v>164</v>
      </c>
      <c r="J35" s="15">
        <v>184</v>
      </c>
      <c r="K35" s="15">
        <v>174</v>
      </c>
      <c r="L35" s="15">
        <v>127</v>
      </c>
      <c r="M35" s="15">
        <v>167</v>
      </c>
      <c r="N35" s="15">
        <v>165</v>
      </c>
      <c r="O35" s="15">
        <v>182</v>
      </c>
      <c r="P35" s="15">
        <v>214</v>
      </c>
      <c r="Q35" s="15">
        <v>213</v>
      </c>
      <c r="R35" s="15">
        <v>184</v>
      </c>
      <c r="S35" s="15">
        <v>205</v>
      </c>
      <c r="T35" s="15">
        <v>154</v>
      </c>
      <c r="U35" s="15">
        <v>200</v>
      </c>
      <c r="V35" s="15">
        <v>214</v>
      </c>
      <c r="W35" s="15">
        <v>160</v>
      </c>
      <c r="X35" s="15">
        <v>119</v>
      </c>
      <c r="Y35" s="15">
        <v>178</v>
      </c>
      <c r="Z35" s="15">
        <v>132</v>
      </c>
      <c r="AA35" s="15">
        <v>179</v>
      </c>
      <c r="AB35" s="15">
        <v>182</v>
      </c>
      <c r="AC35" s="15">
        <v>322</v>
      </c>
      <c r="AD35" s="15">
        <v>191</v>
      </c>
      <c r="AE35" s="15">
        <v>165</v>
      </c>
      <c r="AF35" s="15">
        <v>132</v>
      </c>
      <c r="AG35" s="15">
        <v>115</v>
      </c>
      <c r="AH35" s="15">
        <v>116</v>
      </c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</row>
    <row r="36" spans="1:54" x14ac:dyDescent="0.25">
      <c r="A36" s="13"/>
      <c r="B36" s="16" t="s">
        <v>7</v>
      </c>
      <c r="C36" s="17">
        <f t="shared" ref="C36:AG36" si="20">C35/C34*100</f>
        <v>11.089681774349083</v>
      </c>
      <c r="D36" s="17">
        <f t="shared" si="20"/>
        <v>11.760063141278611</v>
      </c>
      <c r="E36" s="17">
        <f t="shared" si="20"/>
        <v>12.361213915618061</v>
      </c>
      <c r="F36" s="17">
        <f t="shared" si="20"/>
        <v>17.054794520547944</v>
      </c>
      <c r="G36" s="17">
        <f t="shared" si="20"/>
        <v>15.603382013835512</v>
      </c>
      <c r="H36" s="17">
        <f t="shared" si="20"/>
        <v>15.390749601275916</v>
      </c>
      <c r="I36" s="17">
        <f t="shared" si="20"/>
        <v>14.017094017094017</v>
      </c>
      <c r="J36" s="17">
        <f t="shared" si="20"/>
        <v>14.779116465863455</v>
      </c>
      <c r="K36" s="17">
        <f t="shared" si="20"/>
        <v>13.897763578274761</v>
      </c>
      <c r="L36" s="17">
        <f t="shared" si="20"/>
        <v>11.441441441441441</v>
      </c>
      <c r="M36" s="17">
        <f t="shared" si="20"/>
        <v>12.528132033008252</v>
      </c>
      <c r="N36" s="17">
        <f t="shared" si="20"/>
        <v>13.221153846153847</v>
      </c>
      <c r="O36" s="17">
        <f t="shared" si="20"/>
        <v>13.491475166790215</v>
      </c>
      <c r="P36" s="17">
        <f t="shared" si="20"/>
        <v>14.577656675749317</v>
      </c>
      <c r="Q36" s="17">
        <f t="shared" si="20"/>
        <v>14.266577361018085</v>
      </c>
      <c r="R36" s="17">
        <f t="shared" si="20"/>
        <v>12.912280701754387</v>
      </c>
      <c r="S36" s="17">
        <f t="shared" si="20"/>
        <v>13.612217795484726</v>
      </c>
      <c r="T36" s="17">
        <f t="shared" si="20"/>
        <v>11.19186046511628</v>
      </c>
      <c r="U36" s="17">
        <f t="shared" si="20"/>
        <v>13.14060446780552</v>
      </c>
      <c r="V36" s="17">
        <f t="shared" si="20"/>
        <v>13.484562066792691</v>
      </c>
      <c r="W36" s="17">
        <f t="shared" si="20"/>
        <v>11.126564673157164</v>
      </c>
      <c r="X36" s="17">
        <f t="shared" si="20"/>
        <v>8.5243553008595985</v>
      </c>
      <c r="Y36" s="17">
        <f t="shared" si="20"/>
        <v>12.796549245147377</v>
      </c>
      <c r="Z36" s="17">
        <f t="shared" si="20"/>
        <v>11.349957007738606</v>
      </c>
      <c r="AA36" s="17">
        <f t="shared" si="20"/>
        <v>13.886733902249807</v>
      </c>
      <c r="AB36" s="17">
        <f t="shared" si="20"/>
        <v>13.323572474377746</v>
      </c>
      <c r="AC36" s="17">
        <f t="shared" si="20"/>
        <v>21.324503311258276</v>
      </c>
      <c r="AD36" s="17">
        <f t="shared" si="20"/>
        <v>15.604575163398692</v>
      </c>
      <c r="AE36" s="17">
        <f t="shared" si="20"/>
        <v>13.602638087386646</v>
      </c>
      <c r="AF36" s="17">
        <f t="shared" si="20"/>
        <v>11.320754716981133</v>
      </c>
      <c r="AG36" s="17">
        <f t="shared" si="20"/>
        <v>9.4108019639934533</v>
      </c>
      <c r="AH36" s="17">
        <f t="shared" ref="AH36" si="21">AH35/AH34*100</f>
        <v>9.2725819344524378</v>
      </c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</row>
    <row r="37" spans="1:54" x14ac:dyDescent="0.25">
      <c r="A37" s="18"/>
      <c r="B37" s="14" t="s">
        <v>8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1</v>
      </c>
      <c r="M37" s="15">
        <v>0</v>
      </c>
      <c r="N37" s="15">
        <v>1</v>
      </c>
      <c r="O37" s="15">
        <v>2</v>
      </c>
      <c r="P37" s="15">
        <v>9</v>
      </c>
      <c r="Q37" s="15">
        <v>4</v>
      </c>
      <c r="R37" s="15">
        <v>5</v>
      </c>
      <c r="S37" s="15">
        <v>2</v>
      </c>
      <c r="T37" s="15">
        <v>0</v>
      </c>
      <c r="U37" s="15">
        <v>1</v>
      </c>
      <c r="V37" s="15">
        <v>0</v>
      </c>
      <c r="W37" s="15">
        <v>0</v>
      </c>
      <c r="X37" s="15">
        <v>0</v>
      </c>
      <c r="Y37" s="15">
        <v>0</v>
      </c>
      <c r="Z37" s="15">
        <v>0</v>
      </c>
      <c r="AA37" s="15">
        <v>0</v>
      </c>
      <c r="AB37" s="15">
        <v>0</v>
      </c>
      <c r="AC37" s="15">
        <v>0</v>
      </c>
      <c r="AD37" s="15">
        <v>0</v>
      </c>
      <c r="AE37" s="15">
        <v>0</v>
      </c>
      <c r="AF37" s="15">
        <v>0</v>
      </c>
      <c r="AG37" s="15">
        <v>0</v>
      </c>
      <c r="AH37" s="15">
        <v>0</v>
      </c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</row>
    <row r="38" spans="1:54" x14ac:dyDescent="0.25">
      <c r="A38" s="18"/>
      <c r="B38" s="16" t="s">
        <v>9</v>
      </c>
      <c r="C38" s="17">
        <f t="shared" ref="C38:O38" si="22">C37/C34*100</f>
        <v>0</v>
      </c>
      <c r="D38" s="17">
        <f t="shared" si="22"/>
        <v>0</v>
      </c>
      <c r="E38" s="17">
        <f t="shared" si="22"/>
        <v>0</v>
      </c>
      <c r="F38" s="17">
        <f t="shared" si="22"/>
        <v>0</v>
      </c>
      <c r="G38" s="17">
        <f t="shared" si="22"/>
        <v>0</v>
      </c>
      <c r="H38" s="17">
        <f t="shared" si="22"/>
        <v>0</v>
      </c>
      <c r="I38" s="17">
        <f t="shared" si="22"/>
        <v>0</v>
      </c>
      <c r="J38" s="17">
        <f t="shared" si="22"/>
        <v>0</v>
      </c>
      <c r="K38" s="17">
        <f t="shared" si="22"/>
        <v>0</v>
      </c>
      <c r="L38" s="17">
        <f t="shared" si="22"/>
        <v>9.0090090090090086E-2</v>
      </c>
      <c r="M38" s="17">
        <f t="shared" si="22"/>
        <v>0</v>
      </c>
      <c r="N38" s="17">
        <f t="shared" si="22"/>
        <v>8.0128205128205121E-2</v>
      </c>
      <c r="O38" s="17">
        <f t="shared" si="22"/>
        <v>0.14825796886582654</v>
      </c>
      <c r="P38" s="17">
        <f t="shared" ref="P38:AC38" si="23">P37/P34*100</f>
        <v>0.61307901907356954</v>
      </c>
      <c r="Q38" s="17">
        <f t="shared" si="23"/>
        <v>0.26791694574681846</v>
      </c>
      <c r="R38" s="17">
        <f t="shared" si="23"/>
        <v>0.35087719298245612</v>
      </c>
      <c r="S38" s="17">
        <f t="shared" si="23"/>
        <v>0.13280212483399734</v>
      </c>
      <c r="T38" s="17">
        <f t="shared" si="23"/>
        <v>0</v>
      </c>
      <c r="U38" s="17">
        <f t="shared" si="23"/>
        <v>6.5703022339027597E-2</v>
      </c>
      <c r="V38" s="17">
        <f t="shared" si="23"/>
        <v>0</v>
      </c>
      <c r="W38" s="17">
        <f t="shared" si="23"/>
        <v>0</v>
      </c>
      <c r="X38" s="17">
        <f t="shared" si="23"/>
        <v>0</v>
      </c>
      <c r="Y38" s="17">
        <f t="shared" si="23"/>
        <v>0</v>
      </c>
      <c r="Z38" s="17">
        <f t="shared" si="23"/>
        <v>0</v>
      </c>
      <c r="AA38" s="17">
        <f t="shared" si="23"/>
        <v>0</v>
      </c>
      <c r="AB38" s="17">
        <f t="shared" si="23"/>
        <v>0</v>
      </c>
      <c r="AC38" s="17">
        <f t="shared" si="23"/>
        <v>0</v>
      </c>
      <c r="AD38" s="17">
        <v>0</v>
      </c>
      <c r="AE38" s="17">
        <v>0</v>
      </c>
      <c r="AF38" s="17">
        <v>0</v>
      </c>
      <c r="AG38" s="17">
        <v>0</v>
      </c>
      <c r="AH38" s="17">
        <v>0</v>
      </c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</row>
    <row r="39" spans="1:54" x14ac:dyDescent="0.25">
      <c r="A39" s="18"/>
      <c r="B39" s="14" t="s">
        <v>10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>
        <v>0</v>
      </c>
      <c r="AA39" s="15">
        <v>0</v>
      </c>
      <c r="AB39" s="15">
        <v>0</v>
      </c>
      <c r="AC39" s="15">
        <v>0</v>
      </c>
      <c r="AD39" s="15">
        <v>0</v>
      </c>
      <c r="AE39" s="15">
        <v>0</v>
      </c>
      <c r="AF39" s="15">
        <v>0</v>
      </c>
      <c r="AG39" s="15">
        <v>0</v>
      </c>
      <c r="AH39" s="15">
        <v>0</v>
      </c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</row>
    <row r="40" spans="1:54" x14ac:dyDescent="0.25">
      <c r="A40" s="18"/>
      <c r="B40" s="16" t="s">
        <v>11</v>
      </c>
      <c r="C40" s="17">
        <f t="shared" ref="C40:AC40" si="24">C39/C34*100</f>
        <v>0</v>
      </c>
      <c r="D40" s="17">
        <f t="shared" si="24"/>
        <v>0</v>
      </c>
      <c r="E40" s="17">
        <f t="shared" si="24"/>
        <v>0</v>
      </c>
      <c r="F40" s="17">
        <f t="shared" si="24"/>
        <v>0</v>
      </c>
      <c r="G40" s="17">
        <f t="shared" si="24"/>
        <v>0</v>
      </c>
      <c r="H40" s="17">
        <f t="shared" si="24"/>
        <v>0</v>
      </c>
      <c r="I40" s="17">
        <f t="shared" si="24"/>
        <v>0</v>
      </c>
      <c r="J40" s="17">
        <f t="shared" si="24"/>
        <v>0</v>
      </c>
      <c r="K40" s="17">
        <f t="shared" si="24"/>
        <v>0</v>
      </c>
      <c r="L40" s="17">
        <f t="shared" si="24"/>
        <v>0</v>
      </c>
      <c r="M40" s="17">
        <f t="shared" si="24"/>
        <v>0</v>
      </c>
      <c r="N40" s="17">
        <f t="shared" si="24"/>
        <v>0</v>
      </c>
      <c r="O40" s="17">
        <f t="shared" si="24"/>
        <v>0</v>
      </c>
      <c r="P40" s="17">
        <f t="shared" si="24"/>
        <v>0</v>
      </c>
      <c r="Q40" s="17">
        <f t="shared" si="24"/>
        <v>0</v>
      </c>
      <c r="R40" s="17">
        <f t="shared" si="24"/>
        <v>0</v>
      </c>
      <c r="S40" s="17">
        <f t="shared" si="24"/>
        <v>0</v>
      </c>
      <c r="T40" s="17">
        <f t="shared" si="24"/>
        <v>0</v>
      </c>
      <c r="U40" s="17">
        <f t="shared" si="24"/>
        <v>0</v>
      </c>
      <c r="V40" s="17">
        <f t="shared" si="24"/>
        <v>0</v>
      </c>
      <c r="W40" s="17">
        <f t="shared" si="24"/>
        <v>0</v>
      </c>
      <c r="X40" s="17">
        <f t="shared" si="24"/>
        <v>0</v>
      </c>
      <c r="Y40" s="17">
        <f t="shared" si="24"/>
        <v>0</v>
      </c>
      <c r="Z40" s="17">
        <f t="shared" si="24"/>
        <v>0</v>
      </c>
      <c r="AA40" s="17">
        <f t="shared" si="24"/>
        <v>0</v>
      </c>
      <c r="AB40" s="17">
        <f t="shared" si="24"/>
        <v>0</v>
      </c>
      <c r="AC40" s="17">
        <f t="shared" si="24"/>
        <v>0</v>
      </c>
      <c r="AD40" s="17">
        <v>0</v>
      </c>
      <c r="AE40" s="17">
        <v>0</v>
      </c>
      <c r="AF40" s="17">
        <v>0</v>
      </c>
      <c r="AG40" s="17">
        <v>0</v>
      </c>
      <c r="AH40" s="17">
        <v>0</v>
      </c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</row>
    <row r="41" spans="1:54" x14ac:dyDescent="0.25">
      <c r="A41" s="10" t="s">
        <v>16</v>
      </c>
      <c r="B41" s="11" t="s">
        <v>5</v>
      </c>
      <c r="C41" s="12">
        <v>265</v>
      </c>
      <c r="D41" s="12">
        <v>253</v>
      </c>
      <c r="E41" s="12">
        <v>261</v>
      </c>
      <c r="F41" s="12">
        <v>257</v>
      </c>
      <c r="G41" s="12">
        <v>238</v>
      </c>
      <c r="H41" s="12">
        <v>233</v>
      </c>
      <c r="I41" s="12">
        <v>238</v>
      </c>
      <c r="J41" s="12">
        <v>221</v>
      </c>
      <c r="K41" s="12">
        <v>232</v>
      </c>
      <c r="L41" s="12">
        <v>235</v>
      </c>
      <c r="M41" s="12">
        <v>251</v>
      </c>
      <c r="N41" s="12">
        <v>209</v>
      </c>
      <c r="O41" s="12">
        <v>227</v>
      </c>
      <c r="P41" s="12">
        <v>231</v>
      </c>
      <c r="Q41" s="12">
        <v>240</v>
      </c>
      <c r="R41" s="12">
        <v>238</v>
      </c>
      <c r="S41" s="12">
        <v>260</v>
      </c>
      <c r="T41" s="12">
        <v>230</v>
      </c>
      <c r="U41" s="12">
        <v>223</v>
      </c>
      <c r="V41" s="12">
        <v>229</v>
      </c>
      <c r="W41" s="12">
        <v>206</v>
      </c>
      <c r="X41" s="12">
        <v>250</v>
      </c>
      <c r="Y41" s="12">
        <v>222</v>
      </c>
      <c r="Z41" s="12">
        <v>238</v>
      </c>
      <c r="AA41" s="12">
        <v>234</v>
      </c>
      <c r="AB41" s="12">
        <v>215</v>
      </c>
      <c r="AC41" s="12">
        <v>216</v>
      </c>
      <c r="AD41" s="12">
        <v>211</v>
      </c>
      <c r="AE41" s="12">
        <v>231</v>
      </c>
      <c r="AF41" s="12">
        <v>210</v>
      </c>
      <c r="AG41" s="12">
        <v>219</v>
      </c>
      <c r="AH41" s="12">
        <v>212</v>
      </c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</row>
    <row r="42" spans="1:54" x14ac:dyDescent="0.25">
      <c r="A42" s="13"/>
      <c r="B42" s="14" t="s">
        <v>6</v>
      </c>
      <c r="C42" s="15">
        <v>1</v>
      </c>
      <c r="D42" s="15">
        <v>0</v>
      </c>
      <c r="E42" s="15">
        <v>3</v>
      </c>
      <c r="F42" s="15">
        <v>2</v>
      </c>
      <c r="G42" s="15">
        <v>2</v>
      </c>
      <c r="H42" s="15">
        <v>3</v>
      </c>
      <c r="I42" s="15">
        <v>2</v>
      </c>
      <c r="J42" s="15">
        <v>3</v>
      </c>
      <c r="K42" s="15">
        <v>1</v>
      </c>
      <c r="L42" s="15">
        <v>3</v>
      </c>
      <c r="M42" s="15">
        <v>5</v>
      </c>
      <c r="N42" s="15">
        <v>4</v>
      </c>
      <c r="O42" s="15">
        <v>4</v>
      </c>
      <c r="P42" s="15">
        <v>1</v>
      </c>
      <c r="Q42" s="15">
        <v>3</v>
      </c>
      <c r="R42" s="15">
        <v>3</v>
      </c>
      <c r="S42" s="15">
        <v>1</v>
      </c>
      <c r="T42" s="15">
        <v>0</v>
      </c>
      <c r="U42" s="15">
        <v>2</v>
      </c>
      <c r="V42" s="15">
        <v>2</v>
      </c>
      <c r="W42" s="15">
        <v>0</v>
      </c>
      <c r="X42" s="15">
        <v>0</v>
      </c>
      <c r="Y42" s="15">
        <v>1</v>
      </c>
      <c r="Z42" s="15">
        <v>3</v>
      </c>
      <c r="AA42" s="15">
        <v>6</v>
      </c>
      <c r="AB42" s="15">
        <v>0</v>
      </c>
      <c r="AC42" s="15">
        <v>4</v>
      </c>
      <c r="AD42" s="15">
        <v>0</v>
      </c>
      <c r="AE42" s="15">
        <v>1</v>
      </c>
      <c r="AF42" s="15">
        <v>1</v>
      </c>
      <c r="AG42" s="15">
        <v>1</v>
      </c>
      <c r="AH42" s="15">
        <v>4</v>
      </c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</row>
    <row r="43" spans="1:54" x14ac:dyDescent="0.25">
      <c r="A43" s="13"/>
      <c r="B43" s="16" t="s">
        <v>7</v>
      </c>
      <c r="C43" s="17">
        <f t="shared" ref="C43:O43" si="25">C42/C41*100</f>
        <v>0.37735849056603776</v>
      </c>
      <c r="D43" s="17">
        <f t="shared" si="25"/>
        <v>0</v>
      </c>
      <c r="E43" s="17">
        <f t="shared" si="25"/>
        <v>1.1494252873563218</v>
      </c>
      <c r="F43" s="17">
        <f t="shared" si="25"/>
        <v>0.77821011673151752</v>
      </c>
      <c r="G43" s="17">
        <f t="shared" si="25"/>
        <v>0.84033613445378152</v>
      </c>
      <c r="H43" s="17">
        <f t="shared" si="25"/>
        <v>1.2875536480686696</v>
      </c>
      <c r="I43" s="17">
        <f t="shared" si="25"/>
        <v>0.84033613445378152</v>
      </c>
      <c r="J43" s="17">
        <f t="shared" si="25"/>
        <v>1.3574660633484164</v>
      </c>
      <c r="K43" s="17">
        <f t="shared" si="25"/>
        <v>0.43103448275862066</v>
      </c>
      <c r="L43" s="17">
        <f t="shared" si="25"/>
        <v>1.2765957446808509</v>
      </c>
      <c r="M43" s="17">
        <f t="shared" si="25"/>
        <v>1.9920318725099602</v>
      </c>
      <c r="N43" s="17">
        <f t="shared" si="25"/>
        <v>1.9138755980861244</v>
      </c>
      <c r="O43" s="17">
        <f t="shared" si="25"/>
        <v>1.7621145374449341</v>
      </c>
      <c r="P43" s="17">
        <f t="shared" ref="P43:AG43" si="26">P42/P41*100</f>
        <v>0.4329004329004329</v>
      </c>
      <c r="Q43" s="17">
        <f t="shared" si="26"/>
        <v>1.25</v>
      </c>
      <c r="R43" s="17">
        <f t="shared" si="26"/>
        <v>1.2605042016806722</v>
      </c>
      <c r="S43" s="17">
        <f t="shared" si="26"/>
        <v>0.38461538461538464</v>
      </c>
      <c r="T43" s="17">
        <f t="shared" si="26"/>
        <v>0</v>
      </c>
      <c r="U43" s="17">
        <f t="shared" si="26"/>
        <v>0.89686098654708524</v>
      </c>
      <c r="V43" s="17">
        <f t="shared" si="26"/>
        <v>0.87336244541484709</v>
      </c>
      <c r="W43" s="17">
        <f t="shared" si="26"/>
        <v>0</v>
      </c>
      <c r="X43" s="17">
        <f t="shared" si="26"/>
        <v>0</v>
      </c>
      <c r="Y43" s="17">
        <f t="shared" si="26"/>
        <v>0.45045045045045046</v>
      </c>
      <c r="Z43" s="17">
        <f t="shared" si="26"/>
        <v>1.2605042016806722</v>
      </c>
      <c r="AA43" s="17">
        <f t="shared" si="26"/>
        <v>2.5641025641025639</v>
      </c>
      <c r="AB43" s="17">
        <f t="shared" si="26"/>
        <v>0</v>
      </c>
      <c r="AC43" s="17">
        <f t="shared" si="26"/>
        <v>1.8518518518518516</v>
      </c>
      <c r="AD43" s="17">
        <f t="shared" si="26"/>
        <v>0</v>
      </c>
      <c r="AE43" s="17">
        <f t="shared" si="26"/>
        <v>0.4329004329004329</v>
      </c>
      <c r="AF43" s="17">
        <f t="shared" si="26"/>
        <v>0.47619047619047622</v>
      </c>
      <c r="AG43" s="17">
        <f t="shared" si="26"/>
        <v>0.45662100456621002</v>
      </c>
      <c r="AH43" s="17">
        <f t="shared" ref="AH43" si="27">AH42/AH41*100</f>
        <v>1.8867924528301887</v>
      </c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</row>
    <row r="44" spans="1:54" x14ac:dyDescent="0.25">
      <c r="A44" s="18"/>
      <c r="B44" s="14" t="s">
        <v>8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0</v>
      </c>
      <c r="AB44" s="15">
        <v>0</v>
      </c>
      <c r="AC44" s="15">
        <v>0</v>
      </c>
      <c r="AD44" s="15">
        <v>0</v>
      </c>
      <c r="AE44" s="15">
        <v>0</v>
      </c>
      <c r="AF44" s="15">
        <v>0</v>
      </c>
      <c r="AG44" s="15">
        <v>0</v>
      </c>
      <c r="AH44" s="15">
        <v>0</v>
      </c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</row>
    <row r="45" spans="1:54" x14ac:dyDescent="0.25">
      <c r="A45" s="18"/>
      <c r="B45" s="16" t="s">
        <v>9</v>
      </c>
      <c r="C45" s="17">
        <f t="shared" ref="C45:AF45" si="28">C44/C41*100</f>
        <v>0</v>
      </c>
      <c r="D45" s="17">
        <f t="shared" si="28"/>
        <v>0</v>
      </c>
      <c r="E45" s="17">
        <f t="shared" si="28"/>
        <v>0</v>
      </c>
      <c r="F45" s="17">
        <f t="shared" si="28"/>
        <v>0</v>
      </c>
      <c r="G45" s="17">
        <f t="shared" si="28"/>
        <v>0</v>
      </c>
      <c r="H45" s="17">
        <f t="shared" si="28"/>
        <v>0</v>
      </c>
      <c r="I45" s="17">
        <f t="shared" si="28"/>
        <v>0</v>
      </c>
      <c r="J45" s="17">
        <f t="shared" si="28"/>
        <v>0</v>
      </c>
      <c r="K45" s="17">
        <f t="shared" si="28"/>
        <v>0</v>
      </c>
      <c r="L45" s="17">
        <f t="shared" si="28"/>
        <v>0</v>
      </c>
      <c r="M45" s="17">
        <f t="shared" si="28"/>
        <v>0</v>
      </c>
      <c r="N45" s="17">
        <f t="shared" si="28"/>
        <v>0</v>
      </c>
      <c r="O45" s="17">
        <f t="shared" si="28"/>
        <v>0</v>
      </c>
      <c r="P45" s="17">
        <f t="shared" si="28"/>
        <v>0</v>
      </c>
      <c r="Q45" s="17">
        <f t="shared" si="28"/>
        <v>0</v>
      </c>
      <c r="R45" s="17">
        <f t="shared" si="28"/>
        <v>0</v>
      </c>
      <c r="S45" s="17">
        <f t="shared" si="28"/>
        <v>0</v>
      </c>
      <c r="T45" s="17">
        <f t="shared" si="28"/>
        <v>0</v>
      </c>
      <c r="U45" s="17">
        <f t="shared" si="28"/>
        <v>0</v>
      </c>
      <c r="V45" s="17">
        <f t="shared" si="28"/>
        <v>0</v>
      </c>
      <c r="W45" s="17">
        <f t="shared" si="28"/>
        <v>0</v>
      </c>
      <c r="X45" s="17">
        <f t="shared" si="28"/>
        <v>0</v>
      </c>
      <c r="Y45" s="17">
        <f t="shared" si="28"/>
        <v>0</v>
      </c>
      <c r="Z45" s="17">
        <f t="shared" si="28"/>
        <v>0</v>
      </c>
      <c r="AA45" s="17">
        <f t="shared" si="28"/>
        <v>0</v>
      </c>
      <c r="AB45" s="17">
        <f t="shared" si="28"/>
        <v>0</v>
      </c>
      <c r="AC45" s="17">
        <f t="shared" si="28"/>
        <v>0</v>
      </c>
      <c r="AD45" s="17">
        <f t="shared" si="28"/>
        <v>0</v>
      </c>
      <c r="AE45" s="17">
        <f t="shared" si="28"/>
        <v>0</v>
      </c>
      <c r="AF45" s="17">
        <f t="shared" si="28"/>
        <v>0</v>
      </c>
      <c r="AG45" s="17">
        <v>0</v>
      </c>
      <c r="AH45" s="17">
        <v>0</v>
      </c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</row>
    <row r="46" spans="1:54" x14ac:dyDescent="0.25">
      <c r="A46" s="18"/>
      <c r="B46" s="14" t="s">
        <v>10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0</v>
      </c>
      <c r="AB46" s="15">
        <v>0</v>
      </c>
      <c r="AC46" s="15">
        <v>0</v>
      </c>
      <c r="AD46" s="15">
        <v>0</v>
      </c>
      <c r="AE46" s="15">
        <v>0</v>
      </c>
      <c r="AF46" s="15">
        <v>0</v>
      </c>
      <c r="AG46" s="15">
        <v>0</v>
      </c>
      <c r="AH46" s="15">
        <v>0</v>
      </c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</row>
    <row r="47" spans="1:54" x14ac:dyDescent="0.25">
      <c r="A47" s="18"/>
      <c r="B47" s="16" t="s">
        <v>11</v>
      </c>
      <c r="C47" s="17">
        <f t="shared" ref="C47:AF47" si="29">C46/C41*100</f>
        <v>0</v>
      </c>
      <c r="D47" s="17">
        <f t="shared" si="29"/>
        <v>0</v>
      </c>
      <c r="E47" s="17">
        <f t="shared" si="29"/>
        <v>0</v>
      </c>
      <c r="F47" s="17">
        <f t="shared" si="29"/>
        <v>0</v>
      </c>
      <c r="G47" s="17">
        <f t="shared" si="29"/>
        <v>0</v>
      </c>
      <c r="H47" s="17">
        <f t="shared" si="29"/>
        <v>0</v>
      </c>
      <c r="I47" s="17">
        <f t="shared" si="29"/>
        <v>0</v>
      </c>
      <c r="J47" s="17">
        <f t="shared" si="29"/>
        <v>0</v>
      </c>
      <c r="K47" s="17">
        <f t="shared" si="29"/>
        <v>0</v>
      </c>
      <c r="L47" s="17">
        <f t="shared" si="29"/>
        <v>0</v>
      </c>
      <c r="M47" s="17">
        <f t="shared" si="29"/>
        <v>0</v>
      </c>
      <c r="N47" s="17">
        <f t="shared" si="29"/>
        <v>0</v>
      </c>
      <c r="O47" s="17">
        <f t="shared" si="29"/>
        <v>0</v>
      </c>
      <c r="P47" s="17">
        <f t="shared" si="29"/>
        <v>0</v>
      </c>
      <c r="Q47" s="17">
        <f t="shared" si="29"/>
        <v>0</v>
      </c>
      <c r="R47" s="17">
        <f t="shared" si="29"/>
        <v>0</v>
      </c>
      <c r="S47" s="17">
        <f t="shared" si="29"/>
        <v>0</v>
      </c>
      <c r="T47" s="17">
        <f t="shared" si="29"/>
        <v>0</v>
      </c>
      <c r="U47" s="17">
        <f t="shared" si="29"/>
        <v>0</v>
      </c>
      <c r="V47" s="17">
        <f t="shared" si="29"/>
        <v>0</v>
      </c>
      <c r="W47" s="17">
        <f t="shared" si="29"/>
        <v>0</v>
      </c>
      <c r="X47" s="17">
        <f t="shared" si="29"/>
        <v>0</v>
      </c>
      <c r="Y47" s="17">
        <f t="shared" si="29"/>
        <v>0</v>
      </c>
      <c r="Z47" s="17">
        <f t="shared" si="29"/>
        <v>0</v>
      </c>
      <c r="AA47" s="17">
        <f t="shared" si="29"/>
        <v>0</v>
      </c>
      <c r="AB47" s="17">
        <f t="shared" si="29"/>
        <v>0</v>
      </c>
      <c r="AC47" s="17">
        <f t="shared" si="29"/>
        <v>0</v>
      </c>
      <c r="AD47" s="17">
        <f t="shared" si="29"/>
        <v>0</v>
      </c>
      <c r="AE47" s="17">
        <f t="shared" si="29"/>
        <v>0</v>
      </c>
      <c r="AF47" s="17">
        <f t="shared" si="29"/>
        <v>0</v>
      </c>
      <c r="AG47" s="17">
        <v>0</v>
      </c>
      <c r="AH47" s="17">
        <v>0</v>
      </c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</row>
    <row r="48" spans="1:54" x14ac:dyDescent="0.25">
      <c r="A48" s="10" t="s">
        <v>17</v>
      </c>
      <c r="B48" s="11" t="s">
        <v>5</v>
      </c>
      <c r="C48" s="12">
        <v>684</v>
      </c>
      <c r="D48" s="12">
        <v>738</v>
      </c>
      <c r="E48" s="12">
        <v>762</v>
      </c>
      <c r="F48" s="12">
        <v>831</v>
      </c>
      <c r="G48" s="12">
        <v>867</v>
      </c>
      <c r="H48" s="12">
        <v>918</v>
      </c>
      <c r="I48" s="12">
        <v>780</v>
      </c>
      <c r="J48" s="12">
        <v>749</v>
      </c>
      <c r="K48" s="12">
        <v>773</v>
      </c>
      <c r="L48" s="12">
        <v>742</v>
      </c>
      <c r="M48" s="12">
        <v>931</v>
      </c>
      <c r="N48" s="12">
        <v>909</v>
      </c>
      <c r="O48" s="12">
        <v>970</v>
      </c>
      <c r="P48" s="12">
        <v>1110</v>
      </c>
      <c r="Q48" s="12">
        <v>1047</v>
      </c>
      <c r="R48" s="12">
        <v>927</v>
      </c>
      <c r="S48" s="12">
        <v>936</v>
      </c>
      <c r="T48" s="12">
        <v>930</v>
      </c>
      <c r="U48" s="12">
        <v>986</v>
      </c>
      <c r="V48" s="12">
        <v>927</v>
      </c>
      <c r="W48" s="12">
        <v>921</v>
      </c>
      <c r="X48" s="12">
        <v>890</v>
      </c>
      <c r="Y48" s="12">
        <v>854</v>
      </c>
      <c r="Z48" s="12">
        <v>752</v>
      </c>
      <c r="AA48" s="12">
        <v>815</v>
      </c>
      <c r="AB48" s="12">
        <v>923</v>
      </c>
      <c r="AC48" s="12">
        <v>977</v>
      </c>
      <c r="AD48" s="12">
        <v>757</v>
      </c>
      <c r="AE48" s="12">
        <v>742</v>
      </c>
      <c r="AF48" s="12">
        <v>730</v>
      </c>
      <c r="AG48" s="12">
        <v>813</v>
      </c>
      <c r="AH48" s="12">
        <v>816</v>
      </c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</row>
    <row r="49" spans="1:54" x14ac:dyDescent="0.25">
      <c r="A49" s="13"/>
      <c r="B49" s="14" t="s">
        <v>6</v>
      </c>
      <c r="C49" s="15">
        <v>10</v>
      </c>
      <c r="D49" s="15">
        <v>3</v>
      </c>
      <c r="E49" s="15">
        <v>6</v>
      </c>
      <c r="F49" s="15">
        <v>7</v>
      </c>
      <c r="G49" s="15">
        <v>6</v>
      </c>
      <c r="H49" s="15">
        <v>10</v>
      </c>
      <c r="I49" s="15">
        <v>6</v>
      </c>
      <c r="J49" s="15">
        <v>5</v>
      </c>
      <c r="K49" s="15">
        <v>6</v>
      </c>
      <c r="L49" s="15">
        <v>11</v>
      </c>
      <c r="M49" s="15">
        <v>25</v>
      </c>
      <c r="N49" s="15">
        <v>40</v>
      </c>
      <c r="O49" s="15">
        <v>51</v>
      </c>
      <c r="P49" s="15">
        <v>17</v>
      </c>
      <c r="Q49" s="15">
        <v>44</v>
      </c>
      <c r="R49" s="15">
        <v>23</v>
      </c>
      <c r="S49" s="15">
        <v>8</v>
      </c>
      <c r="T49" s="15">
        <v>15</v>
      </c>
      <c r="U49" s="15">
        <v>14</v>
      </c>
      <c r="V49" s="15">
        <v>12</v>
      </c>
      <c r="W49" s="15">
        <v>21</v>
      </c>
      <c r="X49" s="15">
        <v>15</v>
      </c>
      <c r="Y49" s="15">
        <v>8</v>
      </c>
      <c r="Z49" s="15">
        <v>4</v>
      </c>
      <c r="AA49" s="15">
        <v>6</v>
      </c>
      <c r="AB49" s="15">
        <v>9</v>
      </c>
      <c r="AC49" s="15">
        <v>10</v>
      </c>
      <c r="AD49" s="15">
        <v>4</v>
      </c>
      <c r="AE49" s="15">
        <v>7</v>
      </c>
      <c r="AF49" s="15">
        <v>5</v>
      </c>
      <c r="AG49" s="15">
        <v>3</v>
      </c>
      <c r="AH49" s="15">
        <v>15</v>
      </c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</row>
    <row r="50" spans="1:54" x14ac:dyDescent="0.25">
      <c r="A50" s="13"/>
      <c r="B50" s="16" t="s">
        <v>7</v>
      </c>
      <c r="C50" s="17">
        <f t="shared" ref="C50:O50" si="30">C49/C48*100</f>
        <v>1.4619883040935671</v>
      </c>
      <c r="D50" s="17">
        <f t="shared" si="30"/>
        <v>0.40650406504065045</v>
      </c>
      <c r="E50" s="17">
        <f t="shared" si="30"/>
        <v>0.78740157480314954</v>
      </c>
      <c r="F50" s="17">
        <f t="shared" si="30"/>
        <v>0.84235860409145602</v>
      </c>
      <c r="G50" s="17">
        <f t="shared" si="30"/>
        <v>0.69204152249134954</v>
      </c>
      <c r="H50" s="17">
        <f t="shared" si="30"/>
        <v>1.0893246187363834</v>
      </c>
      <c r="I50" s="17">
        <f t="shared" si="30"/>
        <v>0.76923076923076927</v>
      </c>
      <c r="J50" s="17">
        <f t="shared" si="30"/>
        <v>0.66755674232309747</v>
      </c>
      <c r="K50" s="17">
        <f t="shared" si="30"/>
        <v>0.77619663648124193</v>
      </c>
      <c r="L50" s="17">
        <f t="shared" si="30"/>
        <v>1.4824797843665769</v>
      </c>
      <c r="M50" s="17">
        <f t="shared" si="30"/>
        <v>2.685284640171858</v>
      </c>
      <c r="N50" s="17">
        <f t="shared" si="30"/>
        <v>4.4004400440044007</v>
      </c>
      <c r="O50" s="17">
        <f t="shared" si="30"/>
        <v>5.2577319587628866</v>
      </c>
      <c r="P50" s="17">
        <f t="shared" ref="P50:AG50" si="31">P49/P48*100</f>
        <v>1.5315315315315314</v>
      </c>
      <c r="Q50" s="17">
        <f t="shared" si="31"/>
        <v>4.2024832855778413</v>
      </c>
      <c r="R50" s="17">
        <f t="shared" si="31"/>
        <v>2.4811218985976269</v>
      </c>
      <c r="S50" s="17">
        <f t="shared" si="31"/>
        <v>0.85470085470085477</v>
      </c>
      <c r="T50" s="17">
        <f t="shared" si="31"/>
        <v>1.6129032258064515</v>
      </c>
      <c r="U50" s="17">
        <f t="shared" si="31"/>
        <v>1.4198782961460445</v>
      </c>
      <c r="V50" s="17">
        <f t="shared" si="31"/>
        <v>1.2944983818770228</v>
      </c>
      <c r="W50" s="17">
        <f t="shared" si="31"/>
        <v>2.2801302931596092</v>
      </c>
      <c r="X50" s="17">
        <f t="shared" si="31"/>
        <v>1.6853932584269662</v>
      </c>
      <c r="Y50" s="17">
        <f t="shared" si="31"/>
        <v>0.93676814988290402</v>
      </c>
      <c r="Z50" s="17">
        <f t="shared" si="31"/>
        <v>0.53191489361702127</v>
      </c>
      <c r="AA50" s="17">
        <f t="shared" si="31"/>
        <v>0.73619631901840488</v>
      </c>
      <c r="AB50" s="17">
        <f t="shared" si="31"/>
        <v>0.97508125677139756</v>
      </c>
      <c r="AC50" s="17">
        <f t="shared" si="31"/>
        <v>1.023541453428864</v>
      </c>
      <c r="AD50" s="17">
        <f t="shared" si="31"/>
        <v>0.52840158520475566</v>
      </c>
      <c r="AE50" s="17">
        <f t="shared" si="31"/>
        <v>0.94339622641509435</v>
      </c>
      <c r="AF50" s="17">
        <f t="shared" si="31"/>
        <v>0.68493150684931503</v>
      </c>
      <c r="AG50" s="17">
        <f t="shared" si="31"/>
        <v>0.36900369003690037</v>
      </c>
      <c r="AH50" s="17">
        <f t="shared" ref="AH50" si="32">AH49/AH48*100</f>
        <v>1.8382352941176472</v>
      </c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</row>
    <row r="51" spans="1:54" x14ac:dyDescent="0.25">
      <c r="A51" s="18"/>
      <c r="B51" s="14" t="s">
        <v>8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1</v>
      </c>
      <c r="M51" s="15">
        <v>6</v>
      </c>
      <c r="N51" s="15">
        <v>55</v>
      </c>
      <c r="O51" s="15">
        <v>79</v>
      </c>
      <c r="P51" s="15">
        <v>111</v>
      </c>
      <c r="Q51" s="15">
        <v>60</v>
      </c>
      <c r="R51" s="15">
        <v>80</v>
      </c>
      <c r="S51" s="15">
        <v>51</v>
      </c>
      <c r="T51" s="15">
        <v>35</v>
      </c>
      <c r="U51" s="15">
        <v>27</v>
      </c>
      <c r="V51" s="15">
        <v>16</v>
      </c>
      <c r="W51" s="15">
        <v>7</v>
      </c>
      <c r="X51" s="15">
        <v>5</v>
      </c>
      <c r="Y51" s="15">
        <v>1</v>
      </c>
      <c r="Z51" s="15">
        <v>1</v>
      </c>
      <c r="AA51" s="15">
        <v>0</v>
      </c>
      <c r="AB51" s="15">
        <v>0</v>
      </c>
      <c r="AC51" s="15">
        <v>0</v>
      </c>
      <c r="AD51" s="15">
        <v>0</v>
      </c>
      <c r="AE51" s="15">
        <v>0</v>
      </c>
      <c r="AF51" s="15">
        <v>0</v>
      </c>
      <c r="AG51" s="15">
        <v>0</v>
      </c>
      <c r="AH51" s="15">
        <v>0</v>
      </c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</row>
    <row r="52" spans="1:54" x14ac:dyDescent="0.25">
      <c r="A52" s="18"/>
      <c r="B52" s="16" t="s">
        <v>9</v>
      </c>
      <c r="C52" s="17">
        <f t="shared" ref="C52:O52" si="33">C51/C48*100</f>
        <v>0</v>
      </c>
      <c r="D52" s="17">
        <f t="shared" si="33"/>
        <v>0</v>
      </c>
      <c r="E52" s="17">
        <f t="shared" si="33"/>
        <v>0</v>
      </c>
      <c r="F52" s="17">
        <f t="shared" si="33"/>
        <v>0</v>
      </c>
      <c r="G52" s="17">
        <f t="shared" si="33"/>
        <v>0</v>
      </c>
      <c r="H52" s="17">
        <f t="shared" si="33"/>
        <v>0</v>
      </c>
      <c r="I52" s="17">
        <f t="shared" si="33"/>
        <v>0</v>
      </c>
      <c r="J52" s="17">
        <f t="shared" si="33"/>
        <v>0</v>
      </c>
      <c r="K52" s="17">
        <f t="shared" si="33"/>
        <v>0</v>
      </c>
      <c r="L52" s="17">
        <f t="shared" si="33"/>
        <v>0.13477088948787064</v>
      </c>
      <c r="M52" s="17">
        <f t="shared" si="33"/>
        <v>0.64446831364124602</v>
      </c>
      <c r="N52" s="17">
        <f t="shared" si="33"/>
        <v>6.0506050605060508</v>
      </c>
      <c r="O52" s="17">
        <f t="shared" si="33"/>
        <v>8.144329896907216</v>
      </c>
      <c r="P52" s="17">
        <f t="shared" ref="P52:AC52" si="34">P51/P48*100</f>
        <v>10</v>
      </c>
      <c r="Q52" s="17">
        <f t="shared" si="34"/>
        <v>5.7306590257879657</v>
      </c>
      <c r="R52" s="17">
        <f t="shared" si="34"/>
        <v>8.6299892125134843</v>
      </c>
      <c r="S52" s="17">
        <f t="shared" si="34"/>
        <v>5.4487179487179489</v>
      </c>
      <c r="T52" s="17">
        <f t="shared" si="34"/>
        <v>3.763440860215054</v>
      </c>
      <c r="U52" s="17">
        <f t="shared" si="34"/>
        <v>2.7383367139959431</v>
      </c>
      <c r="V52" s="17">
        <f t="shared" si="34"/>
        <v>1.7259978425026967</v>
      </c>
      <c r="W52" s="17">
        <f t="shared" si="34"/>
        <v>0.76004343105320304</v>
      </c>
      <c r="X52" s="17">
        <f t="shared" si="34"/>
        <v>0.5617977528089888</v>
      </c>
      <c r="Y52" s="17">
        <f t="shared" si="34"/>
        <v>0.117096018735363</v>
      </c>
      <c r="Z52" s="17">
        <f t="shared" si="34"/>
        <v>0.13297872340425532</v>
      </c>
      <c r="AA52" s="17">
        <f t="shared" si="34"/>
        <v>0</v>
      </c>
      <c r="AB52" s="17">
        <f t="shared" si="34"/>
        <v>0</v>
      </c>
      <c r="AC52" s="17">
        <f t="shared" si="34"/>
        <v>0</v>
      </c>
      <c r="AD52" s="17">
        <v>0</v>
      </c>
      <c r="AE52" s="17">
        <v>0</v>
      </c>
      <c r="AF52" s="17">
        <v>0</v>
      </c>
      <c r="AG52" s="17">
        <v>0</v>
      </c>
      <c r="AH52" s="17">
        <v>0</v>
      </c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</row>
    <row r="53" spans="1:54" x14ac:dyDescent="0.25">
      <c r="A53" s="18"/>
      <c r="B53" s="14" t="s">
        <v>10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>
        <v>0</v>
      </c>
      <c r="AA53" s="15">
        <v>0</v>
      </c>
      <c r="AB53" s="15">
        <v>0</v>
      </c>
      <c r="AC53" s="15">
        <v>0</v>
      </c>
      <c r="AD53" s="15">
        <v>0</v>
      </c>
      <c r="AE53" s="15">
        <v>0</v>
      </c>
      <c r="AF53" s="15">
        <v>0</v>
      </c>
      <c r="AG53" s="15">
        <v>0</v>
      </c>
      <c r="AH53" s="15">
        <v>0</v>
      </c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</row>
    <row r="54" spans="1:54" x14ac:dyDescent="0.25">
      <c r="A54" s="18"/>
      <c r="B54" s="16" t="s">
        <v>11</v>
      </c>
      <c r="C54" s="17">
        <f t="shared" ref="C54:AC54" si="35">C53/C48*100</f>
        <v>0</v>
      </c>
      <c r="D54" s="17">
        <f t="shared" si="35"/>
        <v>0</v>
      </c>
      <c r="E54" s="17">
        <f t="shared" si="35"/>
        <v>0</v>
      </c>
      <c r="F54" s="17">
        <f t="shared" si="35"/>
        <v>0</v>
      </c>
      <c r="G54" s="17">
        <f t="shared" si="35"/>
        <v>0</v>
      </c>
      <c r="H54" s="17">
        <f t="shared" si="35"/>
        <v>0</v>
      </c>
      <c r="I54" s="17">
        <f t="shared" si="35"/>
        <v>0</v>
      </c>
      <c r="J54" s="17">
        <f t="shared" si="35"/>
        <v>0</v>
      </c>
      <c r="K54" s="17">
        <f t="shared" si="35"/>
        <v>0</v>
      </c>
      <c r="L54" s="17">
        <f t="shared" si="35"/>
        <v>0</v>
      </c>
      <c r="M54" s="17">
        <f t="shared" si="35"/>
        <v>0</v>
      </c>
      <c r="N54" s="17">
        <f t="shared" si="35"/>
        <v>0</v>
      </c>
      <c r="O54" s="17">
        <f t="shared" si="35"/>
        <v>0</v>
      </c>
      <c r="P54" s="17">
        <f t="shared" si="35"/>
        <v>0</v>
      </c>
      <c r="Q54" s="17">
        <f t="shared" si="35"/>
        <v>0</v>
      </c>
      <c r="R54" s="17">
        <f t="shared" si="35"/>
        <v>0</v>
      </c>
      <c r="S54" s="17">
        <f t="shared" si="35"/>
        <v>0</v>
      </c>
      <c r="T54" s="17">
        <f t="shared" si="35"/>
        <v>0</v>
      </c>
      <c r="U54" s="17">
        <f t="shared" si="35"/>
        <v>0</v>
      </c>
      <c r="V54" s="17">
        <f t="shared" si="35"/>
        <v>0</v>
      </c>
      <c r="W54" s="17">
        <f t="shared" si="35"/>
        <v>0</v>
      </c>
      <c r="X54" s="17">
        <f t="shared" si="35"/>
        <v>0</v>
      </c>
      <c r="Y54" s="17">
        <f t="shared" si="35"/>
        <v>0</v>
      </c>
      <c r="Z54" s="17">
        <f t="shared" si="35"/>
        <v>0</v>
      </c>
      <c r="AA54" s="17">
        <f t="shared" si="35"/>
        <v>0</v>
      </c>
      <c r="AB54" s="17">
        <f t="shared" si="35"/>
        <v>0</v>
      </c>
      <c r="AC54" s="17">
        <f t="shared" si="35"/>
        <v>0</v>
      </c>
      <c r="AD54" s="17">
        <v>0</v>
      </c>
      <c r="AE54" s="17">
        <v>0</v>
      </c>
      <c r="AF54" s="17">
        <v>0</v>
      </c>
      <c r="AG54" s="17">
        <v>0</v>
      </c>
      <c r="AH54" s="17">
        <v>0</v>
      </c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</row>
    <row r="55" spans="1:54" x14ac:dyDescent="0.25">
      <c r="A55" s="10" t="s">
        <v>5</v>
      </c>
      <c r="B55" s="11" t="s">
        <v>5</v>
      </c>
      <c r="C55" s="12">
        <f t="shared" ref="C55:O55" si="36">SUM(C6,C13,C20,C48)</f>
        <v>2533</v>
      </c>
      <c r="D55" s="12">
        <f t="shared" si="36"/>
        <v>2828</v>
      </c>
      <c r="E55" s="12">
        <f t="shared" si="36"/>
        <v>2848</v>
      </c>
      <c r="F55" s="12">
        <f t="shared" si="36"/>
        <v>3190</v>
      </c>
      <c r="G55" s="12">
        <f t="shared" si="36"/>
        <v>2964</v>
      </c>
      <c r="H55" s="12">
        <f t="shared" si="36"/>
        <v>2866</v>
      </c>
      <c r="I55" s="12">
        <f t="shared" si="36"/>
        <v>2789</v>
      </c>
      <c r="J55" s="12">
        <f t="shared" si="36"/>
        <v>2682</v>
      </c>
      <c r="K55" s="12">
        <f t="shared" si="36"/>
        <v>2740</v>
      </c>
      <c r="L55" s="12">
        <f t="shared" si="36"/>
        <v>2776</v>
      </c>
      <c r="M55" s="12">
        <f t="shared" si="36"/>
        <v>3016</v>
      </c>
      <c r="N55" s="12">
        <f t="shared" si="36"/>
        <v>3077</v>
      </c>
      <c r="O55" s="12">
        <f t="shared" si="36"/>
        <v>3443</v>
      </c>
      <c r="P55" s="12">
        <f t="shared" ref="P55:Q55" si="37">SUM(P6,P13,P20,P48)</f>
        <v>3861</v>
      </c>
      <c r="Q55" s="12">
        <f t="shared" si="37"/>
        <v>3664</v>
      </c>
      <c r="R55" s="12">
        <f t="shared" ref="R55:S55" si="38">SUM(R6,R13,R20,R48)</f>
        <v>3420</v>
      </c>
      <c r="S55" s="12">
        <f t="shared" si="38"/>
        <v>3542</v>
      </c>
      <c r="T55" s="12">
        <f t="shared" ref="T55:U55" si="39">SUM(T6,T13,T20,T48)</f>
        <v>3313</v>
      </c>
      <c r="U55" s="12">
        <f t="shared" si="39"/>
        <v>3435</v>
      </c>
      <c r="V55" s="12">
        <f t="shared" ref="V55:W55" si="40">SUM(V6,V13,V20,V48)</f>
        <v>3198</v>
      </c>
      <c r="W55" s="12">
        <f t="shared" si="40"/>
        <v>2947</v>
      </c>
      <c r="X55" s="12">
        <f t="shared" ref="X55:Y55" si="41">SUM(X6,X13,X20,X48)</f>
        <v>2952</v>
      </c>
      <c r="Y55" s="12">
        <f t="shared" si="41"/>
        <v>3031</v>
      </c>
      <c r="Z55" s="12">
        <f t="shared" ref="Z55:AA55" si="42">SUM(Z6,Z13,Z20,Z48)</f>
        <v>2558</v>
      </c>
      <c r="AA55" s="12">
        <f t="shared" si="42"/>
        <v>2636</v>
      </c>
      <c r="AB55" s="12">
        <f t="shared" ref="AB55:AC55" si="43">SUM(AB6,AB13,AB20,AB48)</f>
        <v>3042</v>
      </c>
      <c r="AC55" s="12">
        <f t="shared" si="43"/>
        <v>3304</v>
      </c>
      <c r="AD55" s="12">
        <f t="shared" ref="AD55:AE55" si="44">SUM(AD6,AD13,AD20,AD48)</f>
        <v>2731</v>
      </c>
      <c r="AE55" s="12">
        <f t="shared" si="44"/>
        <v>2588</v>
      </c>
      <c r="AF55" s="12">
        <f t="shared" ref="AF55:AG55" si="45">SUM(AF6,AF13,AF20,AF48)</f>
        <v>2587</v>
      </c>
      <c r="AG55" s="12">
        <f t="shared" si="45"/>
        <v>2840</v>
      </c>
      <c r="AH55" s="12">
        <f t="shared" ref="AH55" si="46">SUM(AH6,AH13,AH20,AH48)</f>
        <v>2743</v>
      </c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</row>
    <row r="56" spans="1:54" x14ac:dyDescent="0.25">
      <c r="A56" s="13"/>
      <c r="B56" s="14" t="s">
        <v>6</v>
      </c>
      <c r="C56" s="15">
        <f t="shared" ref="C56:O56" si="47">SUM(C7,C14,C21,C28,C35,C42,C49)</f>
        <v>411</v>
      </c>
      <c r="D56" s="15">
        <f t="shared" si="47"/>
        <v>486</v>
      </c>
      <c r="E56" s="15">
        <f t="shared" si="47"/>
        <v>573</v>
      </c>
      <c r="F56" s="15">
        <f t="shared" si="47"/>
        <v>736</v>
      </c>
      <c r="G56" s="15">
        <f t="shared" si="47"/>
        <v>680</v>
      </c>
      <c r="H56" s="15">
        <f t="shared" si="47"/>
        <v>668</v>
      </c>
      <c r="I56" s="15">
        <f t="shared" si="47"/>
        <v>631</v>
      </c>
      <c r="J56" s="15">
        <f t="shared" si="47"/>
        <v>620</v>
      </c>
      <c r="K56" s="15">
        <f t="shared" si="47"/>
        <v>551</v>
      </c>
      <c r="L56" s="15">
        <f t="shared" si="47"/>
        <v>527</v>
      </c>
      <c r="M56" s="15">
        <f t="shared" si="47"/>
        <v>672</v>
      </c>
      <c r="N56" s="15">
        <f t="shared" si="47"/>
        <v>857</v>
      </c>
      <c r="O56" s="15">
        <f t="shared" si="47"/>
        <v>971</v>
      </c>
      <c r="P56" s="15">
        <f t="shared" ref="P56:Q56" si="48">SUM(P7,P14,P21,P28,P35,P42,P49)</f>
        <v>921</v>
      </c>
      <c r="Q56" s="15">
        <f t="shared" si="48"/>
        <v>1009</v>
      </c>
      <c r="R56" s="15">
        <f t="shared" ref="R56:S56" si="49">SUM(R7,R14,R21,R28,R35,R42,R49)</f>
        <v>880</v>
      </c>
      <c r="S56" s="15">
        <f t="shared" si="49"/>
        <v>837</v>
      </c>
      <c r="T56" s="15">
        <f t="shared" ref="T56:U56" si="50">SUM(T7,T14,T21,T28,T35,T42,T49)</f>
        <v>752</v>
      </c>
      <c r="U56" s="15">
        <f t="shared" si="50"/>
        <v>795</v>
      </c>
      <c r="V56" s="15">
        <f t="shared" ref="V56:W56" si="51">SUM(V7,V14,V21,V28,V35,V42,V49)</f>
        <v>690</v>
      </c>
      <c r="W56" s="15">
        <f t="shared" si="51"/>
        <v>593</v>
      </c>
      <c r="X56" s="15">
        <f t="shared" ref="X56:Y56" si="52">SUM(X7,X14,X21,X28,X35,X42,X49)</f>
        <v>462</v>
      </c>
      <c r="Y56" s="15">
        <f t="shared" si="52"/>
        <v>625</v>
      </c>
      <c r="Z56" s="15">
        <f t="shared" ref="Z56:AA56" si="53">SUM(Z7,Z14,Z21,Z28,Z35,Z42,Z49)</f>
        <v>479</v>
      </c>
      <c r="AA56" s="15">
        <f t="shared" si="53"/>
        <v>594</v>
      </c>
      <c r="AB56" s="15">
        <f t="shared" ref="AB56:AC56" si="54">SUM(AB7,AB14,AB21,AB28,AB35,AB42,AB49)</f>
        <v>685</v>
      </c>
      <c r="AC56" s="15">
        <f t="shared" si="54"/>
        <v>937</v>
      </c>
      <c r="AD56" s="15">
        <f t="shared" ref="AD56:AE56" si="55">SUM(AD7,AD14,AD21,AD28,AD35,AD42,AD49)</f>
        <v>622</v>
      </c>
      <c r="AE56" s="15">
        <f t="shared" si="55"/>
        <v>500</v>
      </c>
      <c r="AF56" s="15">
        <f t="shared" ref="AF56:AG56" si="56">SUM(AF7,AF14,AF21,AF28,AF35,AF42,AF49)</f>
        <v>399</v>
      </c>
      <c r="AG56" s="15">
        <f t="shared" si="56"/>
        <v>362</v>
      </c>
      <c r="AH56" s="15">
        <f t="shared" ref="AH56" si="57">SUM(AH7,AH14,AH21,AH28,AH35,AH42,AH49)</f>
        <v>376</v>
      </c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</row>
    <row r="57" spans="1:54" x14ac:dyDescent="0.25">
      <c r="A57" s="13"/>
      <c r="B57" s="16" t="s">
        <v>7</v>
      </c>
      <c r="C57" s="17">
        <f t="shared" ref="C57:O57" si="58">C56/C55*100</f>
        <v>16.225819186735098</v>
      </c>
      <c r="D57" s="17">
        <f t="shared" si="58"/>
        <v>17.185289957567186</v>
      </c>
      <c r="E57" s="17">
        <f t="shared" si="58"/>
        <v>20.11938202247191</v>
      </c>
      <c r="F57" s="17">
        <f t="shared" si="58"/>
        <v>23.072100313479623</v>
      </c>
      <c r="G57" s="17">
        <f t="shared" si="58"/>
        <v>22.941970310391362</v>
      </c>
      <c r="H57" s="17">
        <f t="shared" si="58"/>
        <v>23.307745987438938</v>
      </c>
      <c r="I57" s="17">
        <f t="shared" si="58"/>
        <v>22.624596629616349</v>
      </c>
      <c r="J57" s="17">
        <f t="shared" si="58"/>
        <v>23.117076808351978</v>
      </c>
      <c r="K57" s="17">
        <f t="shared" si="58"/>
        <v>20.10948905109489</v>
      </c>
      <c r="L57" s="17">
        <f t="shared" si="58"/>
        <v>18.984149855907781</v>
      </c>
      <c r="M57" s="17">
        <f t="shared" si="58"/>
        <v>22.281167108753316</v>
      </c>
      <c r="N57" s="17">
        <f t="shared" si="58"/>
        <v>27.851803704907379</v>
      </c>
      <c r="O57" s="17">
        <f t="shared" si="58"/>
        <v>28.20214928841127</v>
      </c>
      <c r="P57" s="17">
        <f t="shared" ref="P57:Q57" si="59">P56/P55*100</f>
        <v>23.853923853923853</v>
      </c>
      <c r="Q57" s="17">
        <f t="shared" si="59"/>
        <v>27.538209606986904</v>
      </c>
      <c r="R57" s="17">
        <f t="shared" ref="R57:S57" si="60">R56/R55*100</f>
        <v>25.730994152046783</v>
      </c>
      <c r="S57" s="17">
        <f t="shared" si="60"/>
        <v>23.630717108977979</v>
      </c>
      <c r="T57" s="17">
        <f t="shared" ref="T57:U57" si="61">T56/T55*100</f>
        <v>22.698460609719287</v>
      </c>
      <c r="U57" s="17">
        <f t="shared" si="61"/>
        <v>23.144104803493452</v>
      </c>
      <c r="V57" s="17">
        <f t="shared" ref="V57:W57" si="62">V56/V55*100</f>
        <v>21.575984990619137</v>
      </c>
      <c r="W57" s="17">
        <f t="shared" si="62"/>
        <v>20.122158126908722</v>
      </c>
      <c r="X57" s="17">
        <f t="shared" ref="X57:Y57" si="63">X56/X55*100</f>
        <v>15.650406504065039</v>
      </c>
      <c r="Y57" s="17">
        <f t="shared" si="63"/>
        <v>20.620257340811612</v>
      </c>
      <c r="Z57" s="17">
        <f t="shared" ref="Z57:AA57" si="64">Z56/Z55*100</f>
        <v>18.725566849100861</v>
      </c>
      <c r="AA57" s="17">
        <f t="shared" si="64"/>
        <v>22.534142640364188</v>
      </c>
      <c r="AB57" s="17">
        <f t="shared" ref="AB57:AC57" si="65">AB56/AB55*100</f>
        <v>22.518080210387904</v>
      </c>
      <c r="AC57" s="17">
        <f t="shared" si="65"/>
        <v>28.359564164648909</v>
      </c>
      <c r="AD57" s="17">
        <f t="shared" ref="AD57:AE57" si="66">AD56/AD55*100</f>
        <v>22.775540095203223</v>
      </c>
      <c r="AE57" s="17">
        <f t="shared" si="66"/>
        <v>19.319938176197837</v>
      </c>
      <c r="AF57" s="17">
        <f t="shared" ref="AF57:AG57" si="67">AF56/AF55*100</f>
        <v>15.423270197139544</v>
      </c>
      <c r="AG57" s="17">
        <f t="shared" si="67"/>
        <v>12.746478873239436</v>
      </c>
      <c r="AH57" s="17">
        <f t="shared" ref="AH57" si="68">AH56/AH55*100</f>
        <v>13.707619394823187</v>
      </c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</row>
    <row r="58" spans="1:54" x14ac:dyDescent="0.25">
      <c r="A58" s="18"/>
      <c r="B58" s="14" t="s">
        <v>8</v>
      </c>
      <c r="C58" s="15">
        <f t="shared" ref="C58:O58" si="69">SUM(C9,C16,C23,C51)</f>
        <v>0</v>
      </c>
      <c r="D58" s="15">
        <f t="shared" si="69"/>
        <v>0</v>
      </c>
      <c r="E58" s="15">
        <f t="shared" si="69"/>
        <v>0</v>
      </c>
      <c r="F58" s="15">
        <f t="shared" si="69"/>
        <v>0</v>
      </c>
      <c r="G58" s="15">
        <f t="shared" si="69"/>
        <v>0</v>
      </c>
      <c r="H58" s="15">
        <f t="shared" si="69"/>
        <v>0</v>
      </c>
      <c r="I58" s="15">
        <f t="shared" si="69"/>
        <v>1</v>
      </c>
      <c r="J58" s="15">
        <f t="shared" si="69"/>
        <v>1</v>
      </c>
      <c r="K58" s="15">
        <f t="shared" si="69"/>
        <v>0</v>
      </c>
      <c r="L58" s="15">
        <f t="shared" si="69"/>
        <v>7</v>
      </c>
      <c r="M58" s="15">
        <f t="shared" si="69"/>
        <v>29</v>
      </c>
      <c r="N58" s="15">
        <f t="shared" si="69"/>
        <v>124</v>
      </c>
      <c r="O58" s="15">
        <f t="shared" si="69"/>
        <v>201</v>
      </c>
      <c r="P58" s="15">
        <f t="shared" ref="P58:Q58" si="70">SUM(P9,P16,P23,P51)</f>
        <v>273</v>
      </c>
      <c r="Q58" s="15">
        <f t="shared" si="70"/>
        <v>200</v>
      </c>
      <c r="R58" s="15">
        <f t="shared" ref="R58:S58" si="71">SUM(R9,R16,R23,R51)</f>
        <v>210</v>
      </c>
      <c r="S58" s="15">
        <f t="shared" si="71"/>
        <v>126</v>
      </c>
      <c r="T58" s="15">
        <f t="shared" ref="T58:U58" si="72">SUM(T9,T16,T23,T51)</f>
        <v>119</v>
      </c>
      <c r="U58" s="15">
        <f t="shared" si="72"/>
        <v>64</v>
      </c>
      <c r="V58" s="15">
        <f t="shared" ref="V58:W58" si="73">SUM(V9,V16,V23,V51)</f>
        <v>45</v>
      </c>
      <c r="W58" s="15">
        <f t="shared" si="73"/>
        <v>24</v>
      </c>
      <c r="X58" s="15">
        <f t="shared" ref="X58:Y58" si="74">SUM(X9,X16,X23,X51)</f>
        <v>20</v>
      </c>
      <c r="Y58" s="15">
        <f t="shared" si="74"/>
        <v>8</v>
      </c>
      <c r="Z58" s="15">
        <f t="shared" ref="Z58:AA58" si="75">SUM(Z9,Z16,Z23,Z51)</f>
        <v>18</v>
      </c>
      <c r="AA58" s="15">
        <f t="shared" si="75"/>
        <v>3</v>
      </c>
      <c r="AB58" s="15">
        <f t="shared" ref="AB58:AC58" si="76">SUM(AB9,AB16,AB23,AB51)</f>
        <v>0</v>
      </c>
      <c r="AC58" s="15">
        <f t="shared" si="76"/>
        <v>0</v>
      </c>
      <c r="AD58" s="15">
        <f t="shared" ref="AD58:AE58" si="77">SUM(AD9,AD16,AD23,AD51)</f>
        <v>0</v>
      </c>
      <c r="AE58" s="15">
        <f t="shared" si="77"/>
        <v>1</v>
      </c>
      <c r="AF58" s="15">
        <f t="shared" ref="AF58:AG58" si="78">SUM(AF9,AF16,AF23,AF51)</f>
        <v>0</v>
      </c>
      <c r="AG58" s="15">
        <f t="shared" si="78"/>
        <v>0</v>
      </c>
      <c r="AH58" s="15">
        <f t="shared" ref="AH58" si="79">SUM(AH9,AH16,AH23,AH51)</f>
        <v>0</v>
      </c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</row>
    <row r="59" spans="1:54" x14ac:dyDescent="0.25">
      <c r="A59" s="18"/>
      <c r="B59" s="16" t="s">
        <v>9</v>
      </c>
      <c r="C59" s="17">
        <f t="shared" ref="C59:O59" si="80">C58/C55*100</f>
        <v>0</v>
      </c>
      <c r="D59" s="17">
        <f t="shared" si="80"/>
        <v>0</v>
      </c>
      <c r="E59" s="17">
        <f t="shared" si="80"/>
        <v>0</v>
      </c>
      <c r="F59" s="17">
        <f t="shared" si="80"/>
        <v>0</v>
      </c>
      <c r="G59" s="17">
        <f t="shared" si="80"/>
        <v>0</v>
      </c>
      <c r="H59" s="17">
        <f t="shared" si="80"/>
        <v>0</v>
      </c>
      <c r="I59" s="17">
        <f t="shared" si="80"/>
        <v>3.5855145213338116E-2</v>
      </c>
      <c r="J59" s="17">
        <f t="shared" si="80"/>
        <v>3.7285607755406409E-2</v>
      </c>
      <c r="K59" s="17">
        <f t="shared" si="80"/>
        <v>0</v>
      </c>
      <c r="L59" s="17">
        <f t="shared" si="80"/>
        <v>0.25216138328530258</v>
      </c>
      <c r="M59" s="17">
        <f t="shared" si="80"/>
        <v>0.96153846153846156</v>
      </c>
      <c r="N59" s="17">
        <f t="shared" si="80"/>
        <v>4.0298992525186872</v>
      </c>
      <c r="O59" s="17">
        <f t="shared" si="80"/>
        <v>5.8379320360151032</v>
      </c>
      <c r="P59" s="17">
        <f t="shared" ref="P59:Q59" si="81">P58/P55*100</f>
        <v>7.0707070707070701</v>
      </c>
      <c r="Q59" s="17">
        <f t="shared" si="81"/>
        <v>5.4585152838427948</v>
      </c>
      <c r="R59" s="17">
        <f t="shared" ref="R59:S59" si="82">R58/R55*100</f>
        <v>6.140350877192982</v>
      </c>
      <c r="S59" s="17">
        <f t="shared" si="82"/>
        <v>3.5573122529644272</v>
      </c>
      <c r="T59" s="17">
        <f t="shared" ref="T59:U59" si="83">T58/T55*100</f>
        <v>3.5919106549954725</v>
      </c>
      <c r="U59" s="17">
        <f t="shared" si="83"/>
        <v>1.8631732168850075</v>
      </c>
      <c r="V59" s="17">
        <f t="shared" ref="V59:W59" si="84">V58/V55*100</f>
        <v>1.4071294559099436</v>
      </c>
      <c r="W59" s="17">
        <f t="shared" si="84"/>
        <v>0.81438751272480492</v>
      </c>
      <c r="X59" s="17">
        <f t="shared" ref="X59:Y59" si="85">X58/X55*100</f>
        <v>0.6775067750677507</v>
      </c>
      <c r="Y59" s="17">
        <f t="shared" si="85"/>
        <v>0.26393929396238863</v>
      </c>
      <c r="Z59" s="17">
        <f t="shared" ref="Z59:AA59" si="86">Z58/Z55*100</f>
        <v>0.7036747458952306</v>
      </c>
      <c r="AA59" s="17">
        <f t="shared" si="86"/>
        <v>0.11380880121396054</v>
      </c>
      <c r="AB59" s="17">
        <f t="shared" ref="AB59:AC59" si="87">AB58/AB55*100</f>
        <v>0</v>
      </c>
      <c r="AC59" s="17">
        <f t="shared" si="87"/>
        <v>0</v>
      </c>
      <c r="AD59" s="17">
        <f t="shared" ref="AD59:AE59" si="88">AD58/AD55*100</f>
        <v>0</v>
      </c>
      <c r="AE59" s="17">
        <f t="shared" si="88"/>
        <v>3.8639876352395672E-2</v>
      </c>
      <c r="AF59" s="17">
        <f t="shared" ref="AF59:AG59" si="89">AF58/AF55*100</f>
        <v>0</v>
      </c>
      <c r="AG59" s="17">
        <f t="shared" si="89"/>
        <v>0</v>
      </c>
      <c r="AH59" s="17">
        <f t="shared" ref="AH59" si="90">AH58/AH55*100</f>
        <v>0</v>
      </c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</row>
    <row r="60" spans="1:54" x14ac:dyDescent="0.25">
      <c r="A60" s="18"/>
      <c r="B60" s="14" t="s">
        <v>10</v>
      </c>
      <c r="C60" s="19">
        <f>C53+C46+C39+C32+C25+C18+C11</f>
        <v>0</v>
      </c>
      <c r="D60" s="19">
        <f t="shared" ref="D60:O60" si="91">D53+D46+D39+D32+D25+D18+D11</f>
        <v>0</v>
      </c>
      <c r="E60" s="19">
        <f t="shared" si="91"/>
        <v>0</v>
      </c>
      <c r="F60" s="19">
        <f t="shared" si="91"/>
        <v>0</v>
      </c>
      <c r="G60" s="19">
        <f t="shared" si="91"/>
        <v>0</v>
      </c>
      <c r="H60" s="19">
        <f t="shared" si="91"/>
        <v>0</v>
      </c>
      <c r="I60" s="19">
        <f t="shared" si="91"/>
        <v>0</v>
      </c>
      <c r="J60" s="19">
        <f t="shared" si="91"/>
        <v>0</v>
      </c>
      <c r="K60" s="19">
        <f t="shared" si="91"/>
        <v>0</v>
      </c>
      <c r="L60" s="19">
        <f t="shared" si="91"/>
        <v>0</v>
      </c>
      <c r="M60" s="19">
        <f t="shared" si="91"/>
        <v>0</v>
      </c>
      <c r="N60" s="19">
        <f t="shared" si="91"/>
        <v>0</v>
      </c>
      <c r="O60" s="19">
        <f t="shared" si="91"/>
        <v>0</v>
      </c>
      <c r="P60" s="19">
        <f t="shared" ref="P60:U60" si="92">P53+P46+P39+P32+P25+P18+P11</f>
        <v>0</v>
      </c>
      <c r="Q60" s="19">
        <f t="shared" si="92"/>
        <v>0</v>
      </c>
      <c r="R60" s="19">
        <f t="shared" si="92"/>
        <v>0</v>
      </c>
      <c r="S60" s="19">
        <f t="shared" si="92"/>
        <v>0</v>
      </c>
      <c r="T60" s="19">
        <f t="shared" si="92"/>
        <v>0</v>
      </c>
      <c r="U60" s="19">
        <f t="shared" si="92"/>
        <v>0</v>
      </c>
      <c r="V60" s="19">
        <f t="shared" ref="V60:W60" si="93">V53+V46+V39+V32+V25+V18+V11</f>
        <v>0</v>
      </c>
      <c r="W60" s="19">
        <f t="shared" si="93"/>
        <v>0</v>
      </c>
      <c r="X60" s="19">
        <f t="shared" ref="X60:Y60" si="94">X53+X46+X39+X32+X25+X18+X11</f>
        <v>0</v>
      </c>
      <c r="Y60" s="19">
        <f t="shared" si="94"/>
        <v>0</v>
      </c>
      <c r="Z60" s="19">
        <f t="shared" ref="Z60:AA60" si="95">Z53+Z46+Z39+Z32+Z25+Z18+Z11</f>
        <v>0</v>
      </c>
      <c r="AA60" s="19">
        <f t="shared" si="95"/>
        <v>0</v>
      </c>
      <c r="AB60" s="19">
        <f t="shared" ref="AB60:AC60" si="96">AB53+AB46+AB39+AB32+AB25+AB18+AB11</f>
        <v>0</v>
      </c>
      <c r="AC60" s="19">
        <f t="shared" si="96"/>
        <v>0</v>
      </c>
      <c r="AD60" s="19">
        <f t="shared" ref="AD60:AE60" si="97">AD53+AD46+AD39+AD32+AD25+AD18+AD11</f>
        <v>0</v>
      </c>
      <c r="AE60" s="19">
        <f t="shared" si="97"/>
        <v>0</v>
      </c>
      <c r="AF60" s="19">
        <f t="shared" ref="AF60:AG60" si="98">AF53+AF46+AF39+AF32+AF25+AF18+AF11</f>
        <v>0</v>
      </c>
      <c r="AG60" s="19">
        <f t="shared" si="98"/>
        <v>0</v>
      </c>
      <c r="AH60" s="19">
        <f t="shared" ref="AH60" si="99">AH53+AH46+AH39+AH32+AH25+AH18+AH11</f>
        <v>0</v>
      </c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</row>
    <row r="61" spans="1:54" x14ac:dyDescent="0.25">
      <c r="A61" s="18"/>
      <c r="B61" s="16" t="s">
        <v>11</v>
      </c>
      <c r="C61" s="17">
        <f t="shared" ref="C61:O61" si="100">C60/C55*100</f>
        <v>0</v>
      </c>
      <c r="D61" s="17">
        <f t="shared" si="100"/>
        <v>0</v>
      </c>
      <c r="E61" s="17">
        <f t="shared" si="100"/>
        <v>0</v>
      </c>
      <c r="F61" s="17">
        <f t="shared" si="100"/>
        <v>0</v>
      </c>
      <c r="G61" s="17">
        <f t="shared" si="100"/>
        <v>0</v>
      </c>
      <c r="H61" s="17">
        <f t="shared" si="100"/>
        <v>0</v>
      </c>
      <c r="I61" s="17">
        <f t="shared" si="100"/>
        <v>0</v>
      </c>
      <c r="J61" s="17">
        <f t="shared" si="100"/>
        <v>0</v>
      </c>
      <c r="K61" s="17">
        <f t="shared" si="100"/>
        <v>0</v>
      </c>
      <c r="L61" s="17">
        <f t="shared" si="100"/>
        <v>0</v>
      </c>
      <c r="M61" s="17">
        <f t="shared" si="100"/>
        <v>0</v>
      </c>
      <c r="N61" s="17">
        <f t="shared" si="100"/>
        <v>0</v>
      </c>
      <c r="O61" s="17">
        <f t="shared" si="100"/>
        <v>0</v>
      </c>
      <c r="P61" s="17">
        <f t="shared" ref="P61:Q61" si="101">P60/P55*100</f>
        <v>0</v>
      </c>
      <c r="Q61" s="17">
        <f t="shared" si="101"/>
        <v>0</v>
      </c>
      <c r="R61" s="17">
        <f t="shared" ref="R61:S61" si="102">R60/R55*100</f>
        <v>0</v>
      </c>
      <c r="S61" s="17">
        <f t="shared" si="102"/>
        <v>0</v>
      </c>
      <c r="T61" s="17">
        <f t="shared" ref="T61:U61" si="103">T60/T55*100</f>
        <v>0</v>
      </c>
      <c r="U61" s="17">
        <f t="shared" si="103"/>
        <v>0</v>
      </c>
      <c r="V61" s="17">
        <f t="shared" ref="V61:W61" si="104">V60/V55*100</f>
        <v>0</v>
      </c>
      <c r="W61" s="17">
        <f t="shared" si="104"/>
        <v>0</v>
      </c>
      <c r="X61" s="17">
        <f t="shared" ref="X61:Y61" si="105">X60/X55*100</f>
        <v>0</v>
      </c>
      <c r="Y61" s="17">
        <f t="shared" si="105"/>
        <v>0</v>
      </c>
      <c r="Z61" s="17">
        <f t="shared" ref="Z61:AA61" si="106">Z60/Z55*100</f>
        <v>0</v>
      </c>
      <c r="AA61" s="17">
        <f t="shared" si="106"/>
        <v>0</v>
      </c>
      <c r="AB61" s="17">
        <f t="shared" ref="AB61:AC61" si="107">AB60/AB55*100</f>
        <v>0</v>
      </c>
      <c r="AC61" s="17">
        <f t="shared" si="107"/>
        <v>0</v>
      </c>
      <c r="AD61" s="17">
        <f t="shared" ref="AD61:AE61" si="108">AD60/AD55*100</f>
        <v>0</v>
      </c>
      <c r="AE61" s="17">
        <f t="shared" si="108"/>
        <v>0</v>
      </c>
      <c r="AF61" s="17">
        <f t="shared" ref="AF61:AG61" si="109">AF60/AF55*100</f>
        <v>0</v>
      </c>
      <c r="AG61" s="17">
        <f t="shared" si="109"/>
        <v>0</v>
      </c>
      <c r="AH61" s="17">
        <f t="shared" ref="AH61" si="110">AH60/AH55*100</f>
        <v>0</v>
      </c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</row>
  </sheetData>
  <mergeCells count="1">
    <mergeCell ref="A4:B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BB54"/>
  <sheetViews>
    <sheetView zoomScale="80" zoomScaleNormal="80" workbookViewId="0">
      <pane xSplit="2" ySplit="5" topLeftCell="X36" activePane="bottomRight" state="frozen"/>
      <selection pane="topRight" activeCell="C1" sqref="C1"/>
      <selection pane="bottomLeft" activeCell="A6" sqref="A6"/>
      <selection pane="bottomRight" activeCell="AH54" activeCellId="2" sqref="AH50 AH52 AH54"/>
    </sheetView>
  </sheetViews>
  <sheetFormatPr baseColWidth="10" defaultColWidth="10.5703125" defaultRowHeight="15" x14ac:dyDescent="0.25"/>
  <cols>
    <col min="2" max="2" width="14" customWidth="1"/>
  </cols>
  <sheetData>
    <row r="1" spans="1:54" x14ac:dyDescent="0.25">
      <c r="A1" s="1" t="s">
        <v>18</v>
      </c>
      <c r="B1" s="2"/>
      <c r="C1" s="3"/>
      <c r="D1" s="3"/>
      <c r="E1" s="3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</row>
    <row r="2" spans="1:54" x14ac:dyDescent="0.25">
      <c r="A2" s="1" t="s">
        <v>1</v>
      </c>
      <c r="B2" s="4"/>
      <c r="C2" s="3"/>
      <c r="D2" s="3"/>
      <c r="E2" s="3"/>
      <c r="F2" s="3"/>
      <c r="G2" s="3"/>
      <c r="H2" s="3"/>
      <c r="I2" s="1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 x14ac:dyDescent="0.25">
      <c r="A3" s="4"/>
      <c r="B3" s="4"/>
      <c r="C3" s="6"/>
      <c r="D3" s="6"/>
      <c r="E3" s="6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4" x14ac:dyDescent="0.25">
      <c r="A4" s="28" t="s">
        <v>19</v>
      </c>
      <c r="B4" s="28"/>
      <c r="C4" s="7" t="s">
        <v>3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</row>
    <row r="5" spans="1:54" x14ac:dyDescent="0.25">
      <c r="A5" s="28"/>
      <c r="B5" s="28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>
        <v>14</v>
      </c>
      <c r="Q5" s="9">
        <v>15</v>
      </c>
      <c r="R5" s="9">
        <v>16</v>
      </c>
      <c r="S5" s="9">
        <v>17</v>
      </c>
      <c r="T5" s="9">
        <v>18</v>
      </c>
      <c r="U5" s="9">
        <v>19</v>
      </c>
      <c r="V5" s="9">
        <v>20</v>
      </c>
      <c r="W5" s="9">
        <v>21</v>
      </c>
      <c r="X5" s="9">
        <v>22</v>
      </c>
      <c r="Y5" s="9">
        <v>23</v>
      </c>
      <c r="Z5" s="9">
        <v>24</v>
      </c>
      <c r="AA5" s="9">
        <v>25</v>
      </c>
      <c r="AB5" s="9">
        <v>26</v>
      </c>
      <c r="AC5" s="9">
        <v>27</v>
      </c>
      <c r="AD5" s="9">
        <v>28</v>
      </c>
      <c r="AE5" s="9">
        <v>29</v>
      </c>
      <c r="AF5" s="9">
        <v>30</v>
      </c>
      <c r="AG5" s="9">
        <v>31</v>
      </c>
      <c r="AH5" s="9">
        <v>32</v>
      </c>
      <c r="AI5" s="9">
        <v>33</v>
      </c>
      <c r="AJ5" s="9">
        <v>34</v>
      </c>
      <c r="AK5" s="9">
        <v>35</v>
      </c>
      <c r="AL5" s="9">
        <v>36</v>
      </c>
      <c r="AM5" s="9">
        <v>37</v>
      </c>
      <c r="AN5" s="9">
        <v>38</v>
      </c>
      <c r="AO5" s="9">
        <v>39</v>
      </c>
      <c r="AP5" s="9">
        <v>40</v>
      </c>
      <c r="AQ5" s="9">
        <v>41</v>
      </c>
      <c r="AR5" s="9">
        <v>42</v>
      </c>
      <c r="AS5" s="9">
        <v>43</v>
      </c>
      <c r="AT5" s="9">
        <v>44</v>
      </c>
      <c r="AU5" s="9">
        <v>45</v>
      </c>
      <c r="AV5" s="9">
        <v>46</v>
      </c>
      <c r="AW5" s="9">
        <v>47</v>
      </c>
      <c r="AX5" s="9">
        <v>48</v>
      </c>
      <c r="AY5" s="9">
        <v>49</v>
      </c>
      <c r="AZ5" s="9">
        <v>50</v>
      </c>
      <c r="BA5" s="9">
        <v>51</v>
      </c>
      <c r="BB5" s="9">
        <v>52</v>
      </c>
    </row>
    <row r="6" spans="1:54" x14ac:dyDescent="0.25">
      <c r="A6" s="10" t="s">
        <v>20</v>
      </c>
      <c r="B6" s="11" t="s">
        <v>5</v>
      </c>
      <c r="C6" s="12">
        <v>140</v>
      </c>
      <c r="D6" s="12">
        <v>154</v>
      </c>
      <c r="E6" s="12">
        <v>103</v>
      </c>
      <c r="F6" s="12">
        <v>97</v>
      </c>
      <c r="G6" s="12">
        <v>188</v>
      </c>
      <c r="H6" s="12">
        <v>195</v>
      </c>
      <c r="I6" s="12">
        <v>142</v>
      </c>
      <c r="J6" s="12">
        <v>89</v>
      </c>
      <c r="K6" s="12">
        <v>126</v>
      </c>
      <c r="L6" s="12">
        <v>119</v>
      </c>
      <c r="M6" s="12">
        <v>173</v>
      </c>
      <c r="N6" s="12">
        <v>163</v>
      </c>
      <c r="O6" s="12">
        <v>146</v>
      </c>
      <c r="P6" s="12">
        <v>90</v>
      </c>
      <c r="Q6" s="12">
        <v>135</v>
      </c>
      <c r="R6" s="12">
        <v>209</v>
      </c>
      <c r="S6" s="12">
        <v>191</v>
      </c>
      <c r="T6" s="12">
        <v>119</v>
      </c>
      <c r="U6" s="12">
        <v>192</v>
      </c>
      <c r="V6" s="12">
        <v>140</v>
      </c>
      <c r="W6" s="12">
        <v>98</v>
      </c>
      <c r="X6" s="12">
        <v>184</v>
      </c>
      <c r="Y6" s="12">
        <v>180</v>
      </c>
      <c r="Z6" s="12">
        <v>177</v>
      </c>
      <c r="AA6" s="12">
        <v>80</v>
      </c>
      <c r="AB6" s="12">
        <v>193</v>
      </c>
      <c r="AC6" s="12">
        <v>123</v>
      </c>
      <c r="AD6" s="12">
        <v>137</v>
      </c>
      <c r="AE6" s="12">
        <v>73</v>
      </c>
      <c r="AF6" s="12">
        <v>93</v>
      </c>
      <c r="AG6" s="12">
        <v>162</v>
      </c>
      <c r="AH6" s="12">
        <v>133</v>
      </c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</row>
    <row r="7" spans="1:54" x14ac:dyDescent="0.25">
      <c r="A7" s="13"/>
      <c r="B7" s="14" t="s">
        <v>6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1</v>
      </c>
      <c r="J7" s="15">
        <v>1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5">
        <v>1</v>
      </c>
      <c r="S7" s="15">
        <v>1</v>
      </c>
      <c r="T7" s="15">
        <v>0</v>
      </c>
      <c r="U7" s="15">
        <v>0</v>
      </c>
      <c r="V7" s="15">
        <v>0</v>
      </c>
      <c r="W7" s="15">
        <v>0</v>
      </c>
      <c r="X7" s="15">
        <v>0</v>
      </c>
      <c r="Y7" s="15">
        <v>0</v>
      </c>
      <c r="Z7" s="15">
        <v>0</v>
      </c>
      <c r="AA7" s="15">
        <v>0</v>
      </c>
      <c r="AB7" s="15">
        <v>1</v>
      </c>
      <c r="AC7" s="15">
        <v>0</v>
      </c>
      <c r="AD7" s="15">
        <v>0</v>
      </c>
      <c r="AE7" s="15">
        <v>0</v>
      </c>
      <c r="AF7" s="15">
        <v>0</v>
      </c>
      <c r="AG7" s="15">
        <v>0</v>
      </c>
      <c r="AH7" s="15">
        <v>0</v>
      </c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</row>
    <row r="8" spans="1:54" x14ac:dyDescent="0.25">
      <c r="A8" s="13"/>
      <c r="B8" s="16" t="s">
        <v>7</v>
      </c>
      <c r="C8" s="17">
        <f t="shared" ref="C8:AC8" si="0">C7/C6*100</f>
        <v>0</v>
      </c>
      <c r="D8" s="17">
        <f t="shared" si="0"/>
        <v>0</v>
      </c>
      <c r="E8" s="17">
        <f t="shared" si="0"/>
        <v>0</v>
      </c>
      <c r="F8" s="17">
        <f t="shared" si="0"/>
        <v>0</v>
      </c>
      <c r="G8" s="17">
        <f t="shared" si="0"/>
        <v>0</v>
      </c>
      <c r="H8" s="17">
        <f t="shared" si="0"/>
        <v>0</v>
      </c>
      <c r="I8" s="17">
        <f t="shared" si="0"/>
        <v>0.70422535211267612</v>
      </c>
      <c r="J8" s="17">
        <f t="shared" si="0"/>
        <v>1.1235955056179776</v>
      </c>
      <c r="K8" s="17">
        <f t="shared" si="0"/>
        <v>0</v>
      </c>
      <c r="L8" s="17">
        <f t="shared" si="0"/>
        <v>0</v>
      </c>
      <c r="M8" s="17">
        <f t="shared" si="0"/>
        <v>0</v>
      </c>
      <c r="N8" s="17">
        <f t="shared" si="0"/>
        <v>0</v>
      </c>
      <c r="O8" s="17">
        <f t="shared" si="0"/>
        <v>0</v>
      </c>
      <c r="P8" s="17">
        <f t="shared" si="0"/>
        <v>0</v>
      </c>
      <c r="Q8" s="17">
        <f t="shared" si="0"/>
        <v>0</v>
      </c>
      <c r="R8" s="17">
        <f t="shared" si="0"/>
        <v>0.4784688995215311</v>
      </c>
      <c r="S8" s="17">
        <f t="shared" si="0"/>
        <v>0.52356020942408377</v>
      </c>
      <c r="T8" s="17">
        <f t="shared" si="0"/>
        <v>0</v>
      </c>
      <c r="U8" s="17">
        <f t="shared" si="0"/>
        <v>0</v>
      </c>
      <c r="V8" s="17">
        <f t="shared" si="0"/>
        <v>0</v>
      </c>
      <c r="W8" s="17">
        <f t="shared" si="0"/>
        <v>0</v>
      </c>
      <c r="X8" s="17">
        <f t="shared" si="0"/>
        <v>0</v>
      </c>
      <c r="Y8" s="17">
        <f t="shared" si="0"/>
        <v>0</v>
      </c>
      <c r="Z8" s="17">
        <f t="shared" si="0"/>
        <v>0</v>
      </c>
      <c r="AA8" s="17">
        <f t="shared" si="0"/>
        <v>0</v>
      </c>
      <c r="AB8" s="17">
        <f t="shared" si="0"/>
        <v>0.5181347150259068</v>
      </c>
      <c r="AC8" s="17">
        <f t="shared" si="0"/>
        <v>0</v>
      </c>
      <c r="AD8" s="17">
        <v>0</v>
      </c>
      <c r="AE8" s="17">
        <f>AE7/AE6*100</f>
        <v>0</v>
      </c>
      <c r="AF8" s="17">
        <v>0</v>
      </c>
      <c r="AG8" s="17">
        <v>0</v>
      </c>
      <c r="AH8" s="17">
        <v>0</v>
      </c>
      <c r="AI8" s="17"/>
      <c r="AJ8" s="17"/>
      <c r="AK8" s="17"/>
      <c r="AL8" s="17"/>
      <c r="AM8" s="17"/>
      <c r="AN8" s="17"/>
      <c r="AO8" s="17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</row>
    <row r="9" spans="1:54" x14ac:dyDescent="0.25">
      <c r="A9" s="18"/>
      <c r="B9" s="14" t="s">
        <v>8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2</v>
      </c>
      <c r="P9" s="15">
        <v>2</v>
      </c>
      <c r="Q9" s="15">
        <v>3</v>
      </c>
      <c r="R9" s="15">
        <v>4</v>
      </c>
      <c r="S9" s="15">
        <v>4</v>
      </c>
      <c r="T9" s="15">
        <v>1</v>
      </c>
      <c r="U9" s="15">
        <v>1</v>
      </c>
      <c r="V9" s="15">
        <v>0</v>
      </c>
      <c r="W9" s="15">
        <v>0</v>
      </c>
      <c r="X9" s="15">
        <v>0</v>
      </c>
      <c r="Y9" s="15">
        <v>0</v>
      </c>
      <c r="Z9" s="15">
        <v>0</v>
      </c>
      <c r="AA9" s="15">
        <v>0</v>
      </c>
      <c r="AB9" s="15">
        <v>0</v>
      </c>
      <c r="AC9" s="15">
        <v>0</v>
      </c>
      <c r="AD9" s="15">
        <v>0</v>
      </c>
      <c r="AE9" s="15">
        <v>0</v>
      </c>
      <c r="AF9" s="15">
        <v>0</v>
      </c>
      <c r="AG9" s="15">
        <v>0</v>
      </c>
      <c r="AH9" s="15">
        <v>0</v>
      </c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</row>
    <row r="10" spans="1:54" x14ac:dyDescent="0.25">
      <c r="A10" s="18"/>
      <c r="B10" s="16" t="s">
        <v>9</v>
      </c>
      <c r="C10" s="17">
        <f t="shared" ref="C10:AC10" si="1">C9/C6*100</f>
        <v>0</v>
      </c>
      <c r="D10" s="17">
        <f t="shared" si="1"/>
        <v>0</v>
      </c>
      <c r="E10" s="17">
        <f t="shared" si="1"/>
        <v>0</v>
      </c>
      <c r="F10" s="17">
        <f t="shared" si="1"/>
        <v>0</v>
      </c>
      <c r="G10" s="17">
        <f t="shared" si="1"/>
        <v>0</v>
      </c>
      <c r="H10" s="17">
        <f t="shared" si="1"/>
        <v>0</v>
      </c>
      <c r="I10" s="17">
        <f t="shared" si="1"/>
        <v>0</v>
      </c>
      <c r="J10" s="17">
        <f t="shared" si="1"/>
        <v>0</v>
      </c>
      <c r="K10" s="17">
        <f t="shared" si="1"/>
        <v>0</v>
      </c>
      <c r="L10" s="17">
        <f t="shared" si="1"/>
        <v>0</v>
      </c>
      <c r="M10" s="17">
        <f t="shared" si="1"/>
        <v>0</v>
      </c>
      <c r="N10" s="17">
        <f t="shared" si="1"/>
        <v>0</v>
      </c>
      <c r="O10" s="17">
        <f t="shared" si="1"/>
        <v>1.3698630136986301</v>
      </c>
      <c r="P10" s="17">
        <f t="shared" si="1"/>
        <v>2.2222222222222223</v>
      </c>
      <c r="Q10" s="17">
        <f t="shared" si="1"/>
        <v>2.2222222222222223</v>
      </c>
      <c r="R10" s="17">
        <f t="shared" si="1"/>
        <v>1.9138755980861244</v>
      </c>
      <c r="S10" s="17">
        <f t="shared" si="1"/>
        <v>2.0942408376963351</v>
      </c>
      <c r="T10" s="17">
        <f t="shared" si="1"/>
        <v>0.84033613445378152</v>
      </c>
      <c r="U10" s="17">
        <f t="shared" si="1"/>
        <v>0.52083333333333326</v>
      </c>
      <c r="V10" s="17">
        <f t="shared" si="1"/>
        <v>0</v>
      </c>
      <c r="W10" s="17">
        <f t="shared" si="1"/>
        <v>0</v>
      </c>
      <c r="X10" s="17">
        <f t="shared" si="1"/>
        <v>0</v>
      </c>
      <c r="Y10" s="17">
        <f t="shared" si="1"/>
        <v>0</v>
      </c>
      <c r="Z10" s="17">
        <f t="shared" si="1"/>
        <v>0</v>
      </c>
      <c r="AA10" s="17">
        <f t="shared" si="1"/>
        <v>0</v>
      </c>
      <c r="AB10" s="17">
        <f t="shared" si="1"/>
        <v>0</v>
      </c>
      <c r="AC10" s="17">
        <f t="shared" si="1"/>
        <v>0</v>
      </c>
      <c r="AD10" s="17">
        <v>0</v>
      </c>
      <c r="AE10" s="17">
        <f>AE9/AE6*100</f>
        <v>0</v>
      </c>
      <c r="AF10" s="17">
        <v>0</v>
      </c>
      <c r="AG10" s="17">
        <v>0</v>
      </c>
      <c r="AH10" s="17">
        <v>0</v>
      </c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</row>
    <row r="11" spans="1:54" x14ac:dyDescent="0.25">
      <c r="A11" s="18"/>
      <c r="B11" s="14" t="s">
        <v>10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1</v>
      </c>
      <c r="O11" s="19">
        <v>0</v>
      </c>
      <c r="P11" s="19">
        <v>0</v>
      </c>
      <c r="Q11" s="19">
        <v>0</v>
      </c>
      <c r="R11" s="19">
        <v>1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0</v>
      </c>
      <c r="AH11" s="19">
        <v>0</v>
      </c>
      <c r="AI11" s="19"/>
      <c r="AJ11" s="19"/>
      <c r="AK11" s="19"/>
      <c r="AL11" s="19"/>
      <c r="AM11" s="19"/>
      <c r="AN11" s="19"/>
      <c r="AO11" s="19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</row>
    <row r="12" spans="1:54" x14ac:dyDescent="0.25">
      <c r="A12" s="18"/>
      <c r="B12" s="16" t="s">
        <v>11</v>
      </c>
      <c r="C12" s="17">
        <f t="shared" ref="C12:AC12" si="2">C11/C6*100</f>
        <v>0</v>
      </c>
      <c r="D12" s="17">
        <f t="shared" si="2"/>
        <v>0</v>
      </c>
      <c r="E12" s="17">
        <f t="shared" si="2"/>
        <v>0</v>
      </c>
      <c r="F12" s="17">
        <f t="shared" si="2"/>
        <v>0</v>
      </c>
      <c r="G12" s="17">
        <f t="shared" si="2"/>
        <v>0</v>
      </c>
      <c r="H12" s="17">
        <f t="shared" si="2"/>
        <v>0</v>
      </c>
      <c r="I12" s="17">
        <f t="shared" si="2"/>
        <v>0</v>
      </c>
      <c r="J12" s="17">
        <f t="shared" si="2"/>
        <v>0</v>
      </c>
      <c r="K12" s="17">
        <f t="shared" si="2"/>
        <v>0</v>
      </c>
      <c r="L12" s="17">
        <f t="shared" si="2"/>
        <v>0</v>
      </c>
      <c r="M12" s="17">
        <f t="shared" si="2"/>
        <v>0</v>
      </c>
      <c r="N12" s="17">
        <f t="shared" si="2"/>
        <v>0.61349693251533743</v>
      </c>
      <c r="O12" s="17">
        <f t="shared" si="2"/>
        <v>0</v>
      </c>
      <c r="P12" s="17">
        <f t="shared" si="2"/>
        <v>0</v>
      </c>
      <c r="Q12" s="17">
        <f t="shared" si="2"/>
        <v>0</v>
      </c>
      <c r="R12" s="17">
        <f t="shared" si="2"/>
        <v>0.4784688995215311</v>
      </c>
      <c r="S12" s="17">
        <v>0</v>
      </c>
      <c r="T12" s="17">
        <f t="shared" si="2"/>
        <v>0</v>
      </c>
      <c r="U12" s="17">
        <f t="shared" si="2"/>
        <v>0</v>
      </c>
      <c r="V12" s="17">
        <f t="shared" si="2"/>
        <v>0</v>
      </c>
      <c r="W12" s="17">
        <f t="shared" si="2"/>
        <v>0</v>
      </c>
      <c r="X12" s="17">
        <f t="shared" si="2"/>
        <v>0</v>
      </c>
      <c r="Y12" s="17">
        <f t="shared" si="2"/>
        <v>0</v>
      </c>
      <c r="Z12" s="17">
        <f t="shared" si="2"/>
        <v>0</v>
      </c>
      <c r="AA12" s="17">
        <f t="shared" si="2"/>
        <v>0</v>
      </c>
      <c r="AB12" s="17">
        <f t="shared" si="2"/>
        <v>0</v>
      </c>
      <c r="AC12" s="17">
        <f t="shared" si="2"/>
        <v>0</v>
      </c>
      <c r="AD12" s="17">
        <v>0</v>
      </c>
      <c r="AE12" s="17">
        <f>AE11/AE6*100</f>
        <v>0</v>
      </c>
      <c r="AF12" s="17">
        <v>0</v>
      </c>
      <c r="AG12" s="17">
        <v>0</v>
      </c>
      <c r="AH12" s="17">
        <v>0</v>
      </c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</row>
    <row r="13" spans="1:54" x14ac:dyDescent="0.25">
      <c r="A13" s="10" t="s">
        <v>21</v>
      </c>
      <c r="B13" s="11" t="s">
        <v>5</v>
      </c>
      <c r="C13" s="12">
        <v>1626</v>
      </c>
      <c r="D13" s="12">
        <v>1551</v>
      </c>
      <c r="E13" s="12">
        <v>1572</v>
      </c>
      <c r="F13" s="12">
        <v>1567</v>
      </c>
      <c r="G13" s="12">
        <v>1713</v>
      </c>
      <c r="H13" s="12">
        <v>1644</v>
      </c>
      <c r="I13" s="12">
        <v>1716</v>
      </c>
      <c r="J13" s="12">
        <v>1159</v>
      </c>
      <c r="K13" s="12">
        <v>2004</v>
      </c>
      <c r="L13" s="12">
        <v>1672</v>
      </c>
      <c r="M13" s="12">
        <v>2037</v>
      </c>
      <c r="N13" s="12">
        <v>1674</v>
      </c>
      <c r="O13" s="12">
        <v>2463</v>
      </c>
      <c r="P13" s="12">
        <v>1404</v>
      </c>
      <c r="Q13" s="12">
        <v>2236</v>
      </c>
      <c r="R13" s="12">
        <v>2552</v>
      </c>
      <c r="S13" s="12">
        <v>2281</v>
      </c>
      <c r="T13" s="12">
        <v>1955</v>
      </c>
      <c r="U13" s="12">
        <v>2604</v>
      </c>
      <c r="V13" s="12">
        <v>2157</v>
      </c>
      <c r="W13" s="12">
        <v>1071</v>
      </c>
      <c r="X13" s="12">
        <v>2170</v>
      </c>
      <c r="Y13" s="12">
        <v>1870</v>
      </c>
      <c r="Z13" s="12">
        <v>1768</v>
      </c>
      <c r="AA13" s="12">
        <v>869</v>
      </c>
      <c r="AB13" s="12">
        <v>2172</v>
      </c>
      <c r="AC13" s="12">
        <v>2236</v>
      </c>
      <c r="AD13" s="12">
        <v>1825</v>
      </c>
      <c r="AE13" s="12">
        <v>1634</v>
      </c>
      <c r="AF13" s="12">
        <v>1470</v>
      </c>
      <c r="AG13" s="12">
        <v>1686</v>
      </c>
      <c r="AH13" s="12">
        <v>1907</v>
      </c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</row>
    <row r="14" spans="1:54" x14ac:dyDescent="0.25">
      <c r="A14" s="13"/>
      <c r="B14" s="14" t="s">
        <v>6</v>
      </c>
      <c r="C14" s="15">
        <v>9</v>
      </c>
      <c r="D14" s="15">
        <v>7</v>
      </c>
      <c r="E14" s="15">
        <v>11</v>
      </c>
      <c r="F14" s="15">
        <v>9</v>
      </c>
      <c r="G14" s="15">
        <v>16</v>
      </c>
      <c r="H14" s="15">
        <v>8</v>
      </c>
      <c r="I14" s="15">
        <v>7</v>
      </c>
      <c r="J14" s="15">
        <v>6</v>
      </c>
      <c r="K14" s="15">
        <v>13</v>
      </c>
      <c r="L14" s="15">
        <v>10</v>
      </c>
      <c r="M14" s="15">
        <v>13</v>
      </c>
      <c r="N14" s="15">
        <v>12</v>
      </c>
      <c r="O14" s="15">
        <v>38</v>
      </c>
      <c r="P14" s="15">
        <v>19</v>
      </c>
      <c r="Q14" s="15">
        <v>21</v>
      </c>
      <c r="R14" s="15">
        <v>20</v>
      </c>
      <c r="S14" s="15">
        <v>21</v>
      </c>
      <c r="T14" s="15">
        <v>9</v>
      </c>
      <c r="U14" s="15">
        <v>11</v>
      </c>
      <c r="V14" s="15">
        <v>10</v>
      </c>
      <c r="W14" s="15">
        <v>5</v>
      </c>
      <c r="X14" s="15">
        <v>10</v>
      </c>
      <c r="Y14" s="15">
        <v>12</v>
      </c>
      <c r="Z14" s="15">
        <v>4</v>
      </c>
      <c r="AA14" s="15">
        <v>10</v>
      </c>
      <c r="AB14" s="15">
        <v>6</v>
      </c>
      <c r="AC14" s="15">
        <v>15</v>
      </c>
      <c r="AD14" s="15">
        <v>6</v>
      </c>
      <c r="AE14" s="15">
        <v>6</v>
      </c>
      <c r="AF14" s="15">
        <v>2</v>
      </c>
      <c r="AG14" s="15">
        <v>11</v>
      </c>
      <c r="AH14" s="15">
        <v>9</v>
      </c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</row>
    <row r="15" spans="1:54" x14ac:dyDescent="0.25">
      <c r="A15" s="13"/>
      <c r="B15" s="16" t="s">
        <v>7</v>
      </c>
      <c r="C15" s="17">
        <f t="shared" ref="C15:W15" si="3">C14/C13*100</f>
        <v>0.55350553505535049</v>
      </c>
      <c r="D15" s="17">
        <f t="shared" si="3"/>
        <v>0.4513217279174726</v>
      </c>
      <c r="E15" s="17">
        <f t="shared" si="3"/>
        <v>0.69974554707379133</v>
      </c>
      <c r="F15" s="17">
        <f t="shared" si="3"/>
        <v>0.57434588385449903</v>
      </c>
      <c r="G15" s="17">
        <f t="shared" si="3"/>
        <v>0.93403385872737887</v>
      </c>
      <c r="H15" s="17">
        <f t="shared" si="3"/>
        <v>0.48661800486618007</v>
      </c>
      <c r="I15" s="17">
        <f t="shared" si="3"/>
        <v>0.40792540792540788</v>
      </c>
      <c r="J15" s="17">
        <f t="shared" si="3"/>
        <v>0.51768766177739423</v>
      </c>
      <c r="K15" s="17">
        <f t="shared" si="3"/>
        <v>0.64870259481037917</v>
      </c>
      <c r="L15" s="17">
        <f t="shared" si="3"/>
        <v>0.59808612440191389</v>
      </c>
      <c r="M15" s="17">
        <f t="shared" si="3"/>
        <v>0.63819342169857629</v>
      </c>
      <c r="N15" s="17">
        <f t="shared" si="3"/>
        <v>0.71684587813620071</v>
      </c>
      <c r="O15" s="17">
        <f t="shared" si="3"/>
        <v>1.5428339423467317</v>
      </c>
      <c r="P15" s="17">
        <f t="shared" si="3"/>
        <v>1.3532763532763532</v>
      </c>
      <c r="Q15" s="17">
        <f t="shared" si="3"/>
        <v>0.93917710196779969</v>
      </c>
      <c r="R15" s="17">
        <f t="shared" si="3"/>
        <v>0.7836990595611284</v>
      </c>
      <c r="S15" s="17">
        <f t="shared" si="3"/>
        <v>0.92064883822884702</v>
      </c>
      <c r="T15" s="17">
        <f t="shared" si="3"/>
        <v>0.46035805626598464</v>
      </c>
      <c r="U15" s="17">
        <f t="shared" si="3"/>
        <v>0.42242703533026116</v>
      </c>
      <c r="V15" s="17">
        <f t="shared" si="3"/>
        <v>0.4636068613815485</v>
      </c>
      <c r="W15" s="17">
        <f t="shared" si="3"/>
        <v>0.46685340802987862</v>
      </c>
      <c r="X15" s="17">
        <f t="shared" ref="X15:AD15" si="4">X14/X13*100</f>
        <v>0.46082949308755761</v>
      </c>
      <c r="Y15" s="17">
        <f t="shared" si="4"/>
        <v>0.64171122994652408</v>
      </c>
      <c r="Z15" s="17">
        <f t="shared" si="4"/>
        <v>0.22624434389140274</v>
      </c>
      <c r="AA15" s="17">
        <f t="shared" si="4"/>
        <v>1.1507479861910241</v>
      </c>
      <c r="AB15" s="17">
        <f t="shared" si="4"/>
        <v>0.27624309392265189</v>
      </c>
      <c r="AC15" s="17">
        <f t="shared" si="4"/>
        <v>0.67084078711985684</v>
      </c>
      <c r="AD15" s="17">
        <f t="shared" si="4"/>
        <v>0.32876712328767127</v>
      </c>
      <c r="AE15" s="17">
        <f>AE14/AE13*100</f>
        <v>0.36719706242350064</v>
      </c>
      <c r="AF15" s="17">
        <f>AF14/AF13*100</f>
        <v>0.13605442176870747</v>
      </c>
      <c r="AG15" s="17">
        <f>AG14/AG13*100</f>
        <v>0.65243179122182682</v>
      </c>
      <c r="AH15" s="17">
        <f>AH14/AH13*100</f>
        <v>0.47194546407970633</v>
      </c>
      <c r="AI15" s="17"/>
      <c r="AJ15" s="17"/>
      <c r="AK15" s="17"/>
      <c r="AL15" s="17"/>
      <c r="AM15" s="17"/>
      <c r="AN15" s="17"/>
      <c r="AO15" s="17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</row>
    <row r="16" spans="1:54" x14ac:dyDescent="0.25">
      <c r="A16" s="18"/>
      <c r="B16" s="14" t="s">
        <v>8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3</v>
      </c>
      <c r="M16" s="15">
        <v>15</v>
      </c>
      <c r="N16" s="15">
        <v>26</v>
      </c>
      <c r="O16" s="15">
        <v>68</v>
      </c>
      <c r="P16" s="15">
        <v>61</v>
      </c>
      <c r="Q16" s="15">
        <v>104</v>
      </c>
      <c r="R16" s="15">
        <v>84</v>
      </c>
      <c r="S16" s="15">
        <v>64</v>
      </c>
      <c r="T16" s="15">
        <v>29</v>
      </c>
      <c r="U16" s="15">
        <v>34</v>
      </c>
      <c r="V16" s="15">
        <v>22</v>
      </c>
      <c r="W16" s="15">
        <v>12</v>
      </c>
      <c r="X16" s="15">
        <v>19</v>
      </c>
      <c r="Y16" s="15">
        <v>6</v>
      </c>
      <c r="Z16" s="15">
        <v>2</v>
      </c>
      <c r="AA16" s="15">
        <v>0</v>
      </c>
      <c r="AB16" s="15">
        <v>1</v>
      </c>
      <c r="AC16" s="15">
        <v>0</v>
      </c>
      <c r="AD16" s="15">
        <v>0</v>
      </c>
      <c r="AE16" s="15">
        <v>2</v>
      </c>
      <c r="AF16" s="15">
        <v>1</v>
      </c>
      <c r="AG16" s="15">
        <v>1</v>
      </c>
      <c r="AH16" s="15">
        <v>1</v>
      </c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</row>
    <row r="17" spans="1:54" x14ac:dyDescent="0.25">
      <c r="A17" s="18"/>
      <c r="B17" s="16" t="s">
        <v>9</v>
      </c>
      <c r="C17" s="17">
        <f t="shared" ref="C17:AC17" si="5">C16/C13*100</f>
        <v>0</v>
      </c>
      <c r="D17" s="17">
        <f t="shared" si="5"/>
        <v>0</v>
      </c>
      <c r="E17" s="17">
        <f t="shared" si="5"/>
        <v>0</v>
      </c>
      <c r="F17" s="17">
        <f t="shared" si="5"/>
        <v>0</v>
      </c>
      <c r="G17" s="17">
        <f t="shared" si="5"/>
        <v>0</v>
      </c>
      <c r="H17" s="17">
        <f t="shared" si="5"/>
        <v>0</v>
      </c>
      <c r="I17" s="17">
        <f t="shared" si="5"/>
        <v>0</v>
      </c>
      <c r="J17" s="17">
        <f t="shared" si="5"/>
        <v>0</v>
      </c>
      <c r="K17" s="17">
        <f t="shared" si="5"/>
        <v>0</v>
      </c>
      <c r="L17" s="17">
        <f t="shared" si="5"/>
        <v>0.17942583732057416</v>
      </c>
      <c r="M17" s="17">
        <f t="shared" si="5"/>
        <v>0.73637702503681879</v>
      </c>
      <c r="N17" s="17">
        <f t="shared" si="5"/>
        <v>1.5531660692951015</v>
      </c>
      <c r="O17" s="17">
        <f t="shared" si="5"/>
        <v>2.7608607389362567</v>
      </c>
      <c r="P17" s="17">
        <f t="shared" si="5"/>
        <v>4.3447293447293447</v>
      </c>
      <c r="Q17" s="17">
        <f t="shared" si="5"/>
        <v>4.6511627906976747</v>
      </c>
      <c r="R17" s="17">
        <f t="shared" si="5"/>
        <v>3.2915360501567394</v>
      </c>
      <c r="S17" s="17">
        <f t="shared" si="5"/>
        <v>2.8057869355545813</v>
      </c>
      <c r="T17" s="17">
        <f t="shared" si="5"/>
        <v>1.4833759590792839</v>
      </c>
      <c r="U17" s="17">
        <f t="shared" si="5"/>
        <v>1.3056835637480799</v>
      </c>
      <c r="V17" s="17">
        <f t="shared" si="5"/>
        <v>1.0199350950394066</v>
      </c>
      <c r="W17" s="17">
        <f t="shared" si="5"/>
        <v>1.1204481792717087</v>
      </c>
      <c r="X17" s="17">
        <f t="shared" si="5"/>
        <v>0.87557603686635943</v>
      </c>
      <c r="Y17" s="17">
        <f t="shared" si="5"/>
        <v>0.32085561497326204</v>
      </c>
      <c r="Z17" s="17">
        <f t="shared" si="5"/>
        <v>0.11312217194570137</v>
      </c>
      <c r="AA17" s="17">
        <f t="shared" si="5"/>
        <v>0</v>
      </c>
      <c r="AB17" s="17">
        <f t="shared" si="5"/>
        <v>4.6040515653775323E-2</v>
      </c>
      <c r="AC17" s="17">
        <f t="shared" si="5"/>
        <v>0</v>
      </c>
      <c r="AD17" s="17">
        <v>0</v>
      </c>
      <c r="AE17" s="17">
        <f>AE16/AE13*100</f>
        <v>0.12239902080783352</v>
      </c>
      <c r="AF17" s="17">
        <f>AF16/AF13*100</f>
        <v>6.8027210884353734E-2</v>
      </c>
      <c r="AG17" s="17">
        <f>AG16/AG13*100</f>
        <v>5.9311981020166077E-2</v>
      </c>
      <c r="AH17" s="17">
        <f>AH16/AH13*100</f>
        <v>5.2438384897745147E-2</v>
      </c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</row>
    <row r="18" spans="1:54" x14ac:dyDescent="0.25">
      <c r="A18" s="18"/>
      <c r="B18" s="14" t="s">
        <v>10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/>
      <c r="AJ18" s="19"/>
      <c r="AK18" s="19"/>
      <c r="AL18" s="19"/>
      <c r="AM18" s="19"/>
      <c r="AN18" s="19"/>
      <c r="AO18" s="19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</row>
    <row r="19" spans="1:54" x14ac:dyDescent="0.25">
      <c r="A19" s="18"/>
      <c r="B19" s="16" t="s">
        <v>11</v>
      </c>
      <c r="C19" s="17">
        <f t="shared" ref="C19:AC19" si="6">C18/C13*100</f>
        <v>0</v>
      </c>
      <c r="D19" s="17">
        <f t="shared" si="6"/>
        <v>0</v>
      </c>
      <c r="E19" s="17">
        <f t="shared" si="6"/>
        <v>0</v>
      </c>
      <c r="F19" s="17">
        <f t="shared" si="6"/>
        <v>0</v>
      </c>
      <c r="G19" s="17">
        <f t="shared" si="6"/>
        <v>0</v>
      </c>
      <c r="H19" s="17">
        <f t="shared" si="6"/>
        <v>0</v>
      </c>
      <c r="I19" s="17">
        <f t="shared" si="6"/>
        <v>0</v>
      </c>
      <c r="J19" s="17">
        <f t="shared" si="6"/>
        <v>0</v>
      </c>
      <c r="K19" s="17">
        <f t="shared" si="6"/>
        <v>0</v>
      </c>
      <c r="L19" s="17">
        <f t="shared" si="6"/>
        <v>0</v>
      </c>
      <c r="M19" s="17">
        <f t="shared" si="6"/>
        <v>0</v>
      </c>
      <c r="N19" s="17">
        <f t="shared" si="6"/>
        <v>0</v>
      </c>
      <c r="O19" s="17">
        <f t="shared" si="6"/>
        <v>0</v>
      </c>
      <c r="P19" s="17">
        <f t="shared" si="6"/>
        <v>0</v>
      </c>
      <c r="Q19" s="17">
        <f t="shared" si="6"/>
        <v>0</v>
      </c>
      <c r="R19" s="17">
        <f t="shared" si="6"/>
        <v>0</v>
      </c>
      <c r="S19" s="17">
        <f t="shared" si="6"/>
        <v>0</v>
      </c>
      <c r="T19" s="17">
        <f t="shared" si="6"/>
        <v>0</v>
      </c>
      <c r="U19" s="17">
        <f t="shared" si="6"/>
        <v>0</v>
      </c>
      <c r="V19" s="17">
        <f t="shared" si="6"/>
        <v>0</v>
      </c>
      <c r="W19" s="17">
        <f t="shared" si="6"/>
        <v>0</v>
      </c>
      <c r="X19" s="17">
        <f t="shared" si="6"/>
        <v>0</v>
      </c>
      <c r="Y19" s="17">
        <f t="shared" si="6"/>
        <v>0</v>
      </c>
      <c r="Z19" s="17">
        <f t="shared" si="6"/>
        <v>0</v>
      </c>
      <c r="AA19" s="17">
        <f t="shared" si="6"/>
        <v>0</v>
      </c>
      <c r="AB19" s="17">
        <f t="shared" si="6"/>
        <v>0</v>
      </c>
      <c r="AC19" s="17">
        <f t="shared" si="6"/>
        <v>0</v>
      </c>
      <c r="AD19" s="17">
        <v>0</v>
      </c>
      <c r="AE19" s="17">
        <f>AE18/AE13*100</f>
        <v>0</v>
      </c>
      <c r="AF19" s="17">
        <f>AF18/AF13*100</f>
        <v>0</v>
      </c>
      <c r="AG19" s="17">
        <v>0</v>
      </c>
      <c r="AH19" s="17">
        <v>0</v>
      </c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</row>
    <row r="20" spans="1:54" x14ac:dyDescent="0.25">
      <c r="A20" s="10" t="s">
        <v>22</v>
      </c>
      <c r="B20" s="11" t="s">
        <v>5</v>
      </c>
      <c r="C20" s="12">
        <v>1196</v>
      </c>
      <c r="D20" s="12">
        <v>1163</v>
      </c>
      <c r="E20" s="12">
        <v>1123</v>
      </c>
      <c r="F20" s="12">
        <v>1191</v>
      </c>
      <c r="G20" s="12">
        <v>1261</v>
      </c>
      <c r="H20" s="12">
        <v>1460</v>
      </c>
      <c r="I20" s="12">
        <v>1368</v>
      </c>
      <c r="J20" s="12">
        <v>920</v>
      </c>
      <c r="K20" s="12">
        <v>1514</v>
      </c>
      <c r="L20" s="12">
        <v>1279</v>
      </c>
      <c r="M20" s="12">
        <v>1492</v>
      </c>
      <c r="N20" s="12">
        <v>1136</v>
      </c>
      <c r="O20" s="12">
        <v>1834</v>
      </c>
      <c r="P20" s="12">
        <v>1103</v>
      </c>
      <c r="Q20" s="12">
        <v>1795</v>
      </c>
      <c r="R20" s="12">
        <v>1397</v>
      </c>
      <c r="S20" s="12">
        <v>1659</v>
      </c>
      <c r="T20" s="12">
        <v>1312</v>
      </c>
      <c r="U20" s="12">
        <v>1796</v>
      </c>
      <c r="V20" s="12">
        <v>1797</v>
      </c>
      <c r="W20" s="12">
        <v>913</v>
      </c>
      <c r="X20" s="12">
        <v>1599</v>
      </c>
      <c r="Y20" s="12">
        <v>1582</v>
      </c>
      <c r="Z20" s="12">
        <v>1577</v>
      </c>
      <c r="AA20" s="12">
        <v>778</v>
      </c>
      <c r="AB20" s="12">
        <v>1874</v>
      </c>
      <c r="AC20" s="12">
        <v>2016</v>
      </c>
      <c r="AD20" s="12">
        <v>1398</v>
      </c>
      <c r="AE20" s="12">
        <v>1350</v>
      </c>
      <c r="AF20" s="12">
        <v>1322</v>
      </c>
      <c r="AG20" s="12">
        <v>1397</v>
      </c>
      <c r="AH20" s="12">
        <v>1615</v>
      </c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</row>
    <row r="21" spans="1:54" x14ac:dyDescent="0.25">
      <c r="A21" s="13"/>
      <c r="B21" s="14" t="s">
        <v>6</v>
      </c>
      <c r="C21" s="15">
        <v>9</v>
      </c>
      <c r="D21" s="15">
        <v>3</v>
      </c>
      <c r="E21" s="15">
        <v>4</v>
      </c>
      <c r="F21" s="15">
        <v>10</v>
      </c>
      <c r="G21" s="15">
        <v>13</v>
      </c>
      <c r="H21" s="15">
        <v>9</v>
      </c>
      <c r="I21" s="15">
        <v>8</v>
      </c>
      <c r="J21" s="15">
        <v>6</v>
      </c>
      <c r="K21" s="15">
        <v>0</v>
      </c>
      <c r="L21" s="15">
        <v>9</v>
      </c>
      <c r="M21" s="15">
        <v>5</v>
      </c>
      <c r="N21" s="15">
        <v>9</v>
      </c>
      <c r="O21" s="15">
        <v>15</v>
      </c>
      <c r="P21" s="15">
        <v>8</v>
      </c>
      <c r="Q21" s="15">
        <v>33</v>
      </c>
      <c r="R21" s="15">
        <v>9</v>
      </c>
      <c r="S21" s="15">
        <v>11</v>
      </c>
      <c r="T21" s="15">
        <v>4</v>
      </c>
      <c r="U21" s="15">
        <v>8</v>
      </c>
      <c r="V21" s="15">
        <v>7</v>
      </c>
      <c r="W21" s="15">
        <v>5</v>
      </c>
      <c r="X21" s="15">
        <v>5</v>
      </c>
      <c r="Y21" s="15">
        <v>8</v>
      </c>
      <c r="Z21" s="15">
        <v>6</v>
      </c>
      <c r="AA21" s="15">
        <v>6</v>
      </c>
      <c r="AB21" s="15">
        <v>10</v>
      </c>
      <c r="AC21" s="15">
        <v>8</v>
      </c>
      <c r="AD21" s="15">
        <v>4</v>
      </c>
      <c r="AE21" s="15">
        <v>3</v>
      </c>
      <c r="AF21" s="15">
        <v>2</v>
      </c>
      <c r="AG21" s="15">
        <v>6</v>
      </c>
      <c r="AH21" s="15">
        <v>8</v>
      </c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</row>
    <row r="22" spans="1:54" x14ac:dyDescent="0.25">
      <c r="A22" s="13"/>
      <c r="B22" s="16" t="s">
        <v>7</v>
      </c>
      <c r="C22" s="17">
        <f t="shared" ref="C22:AD22" si="7">C21/C20*100</f>
        <v>0.75250836120401343</v>
      </c>
      <c r="D22" s="17">
        <f t="shared" si="7"/>
        <v>0.25795356835769562</v>
      </c>
      <c r="E22" s="17">
        <f t="shared" si="7"/>
        <v>0.3561887800534283</v>
      </c>
      <c r="F22" s="17">
        <f t="shared" si="7"/>
        <v>0.83963056255247692</v>
      </c>
      <c r="G22" s="17">
        <f t="shared" si="7"/>
        <v>1.0309278350515463</v>
      </c>
      <c r="H22" s="17">
        <f t="shared" si="7"/>
        <v>0.61643835616438358</v>
      </c>
      <c r="I22" s="17">
        <f t="shared" si="7"/>
        <v>0.58479532163742687</v>
      </c>
      <c r="J22" s="17">
        <f t="shared" si="7"/>
        <v>0.65217391304347827</v>
      </c>
      <c r="K22" s="17">
        <f t="shared" si="7"/>
        <v>0</v>
      </c>
      <c r="L22" s="17">
        <f t="shared" si="7"/>
        <v>0.7036747458952306</v>
      </c>
      <c r="M22" s="17">
        <f t="shared" si="7"/>
        <v>0.33512064343163539</v>
      </c>
      <c r="N22" s="17">
        <f t="shared" si="7"/>
        <v>0.79225352112676051</v>
      </c>
      <c r="O22" s="17">
        <f t="shared" si="7"/>
        <v>0.81788440567066523</v>
      </c>
      <c r="P22" s="17">
        <f t="shared" si="7"/>
        <v>0.72529465095194923</v>
      </c>
      <c r="Q22" s="17">
        <f t="shared" si="7"/>
        <v>1.8384401114206128</v>
      </c>
      <c r="R22" s="17">
        <f t="shared" si="7"/>
        <v>0.64423765211166795</v>
      </c>
      <c r="S22" s="17">
        <f t="shared" si="7"/>
        <v>0.66305003013863772</v>
      </c>
      <c r="T22" s="17">
        <f t="shared" si="7"/>
        <v>0.3048780487804878</v>
      </c>
      <c r="U22" s="17">
        <f t="shared" si="7"/>
        <v>0.44543429844097993</v>
      </c>
      <c r="V22" s="17">
        <f t="shared" si="7"/>
        <v>0.38953811908736785</v>
      </c>
      <c r="W22" s="17">
        <f t="shared" si="7"/>
        <v>0.547645125958379</v>
      </c>
      <c r="X22" s="17">
        <f t="shared" si="7"/>
        <v>0.31269543464665417</v>
      </c>
      <c r="Y22" s="17">
        <f t="shared" si="7"/>
        <v>0.50568900126422256</v>
      </c>
      <c r="Z22" s="17">
        <f t="shared" si="7"/>
        <v>0.3804692454026633</v>
      </c>
      <c r="AA22" s="17">
        <f t="shared" si="7"/>
        <v>0.77120822622107965</v>
      </c>
      <c r="AB22" s="17">
        <f t="shared" si="7"/>
        <v>0.53361792956243326</v>
      </c>
      <c r="AC22" s="17">
        <f t="shared" si="7"/>
        <v>0.3968253968253968</v>
      </c>
      <c r="AD22" s="17">
        <f t="shared" si="7"/>
        <v>0.28612303290414876</v>
      </c>
      <c r="AE22" s="17">
        <f>AE21/AE20*100</f>
        <v>0.22222222222222221</v>
      </c>
      <c r="AF22" s="17">
        <f>AF21/AF20*100</f>
        <v>0.15128593040847202</v>
      </c>
      <c r="AG22" s="17">
        <f>AG21/AG20*100</f>
        <v>0.42949176807444528</v>
      </c>
      <c r="AH22" s="17">
        <f>AH21/AH20*100</f>
        <v>0.49535603715170284</v>
      </c>
      <c r="AI22" s="17"/>
      <c r="AJ22" s="17"/>
      <c r="AK22" s="17"/>
      <c r="AL22" s="17"/>
      <c r="AM22" s="17"/>
      <c r="AN22" s="17"/>
      <c r="AO22" s="17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</row>
    <row r="23" spans="1:54" x14ac:dyDescent="0.25">
      <c r="A23" s="18"/>
      <c r="B23" s="14" t="s">
        <v>8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4</v>
      </c>
      <c r="O23" s="15">
        <v>21</v>
      </c>
      <c r="P23" s="15">
        <v>12</v>
      </c>
      <c r="Q23" s="15">
        <v>24</v>
      </c>
      <c r="R23" s="15">
        <v>16</v>
      </c>
      <c r="S23" s="15">
        <v>9</v>
      </c>
      <c r="T23" s="15">
        <v>13</v>
      </c>
      <c r="U23" s="15">
        <v>17</v>
      </c>
      <c r="V23" s="15">
        <v>13</v>
      </c>
      <c r="W23" s="15">
        <v>8</v>
      </c>
      <c r="X23" s="15">
        <v>6</v>
      </c>
      <c r="Y23" s="15">
        <v>4</v>
      </c>
      <c r="Z23" s="15">
        <v>4</v>
      </c>
      <c r="AA23" s="15">
        <v>0</v>
      </c>
      <c r="AB23" s="15">
        <v>2</v>
      </c>
      <c r="AC23" s="15">
        <v>1</v>
      </c>
      <c r="AD23" s="15">
        <v>0</v>
      </c>
      <c r="AE23" s="15">
        <v>0</v>
      </c>
      <c r="AF23" s="15">
        <v>1</v>
      </c>
      <c r="AG23" s="15">
        <v>0</v>
      </c>
      <c r="AH23" s="15">
        <v>0</v>
      </c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</row>
    <row r="24" spans="1:54" x14ac:dyDescent="0.25">
      <c r="A24" s="18"/>
      <c r="B24" s="16" t="s">
        <v>9</v>
      </c>
      <c r="C24" s="17">
        <f t="shared" ref="C24:AC24" si="8">C23/C20*100</f>
        <v>0</v>
      </c>
      <c r="D24" s="17">
        <f t="shared" si="8"/>
        <v>0</v>
      </c>
      <c r="E24" s="17">
        <f t="shared" si="8"/>
        <v>0</v>
      </c>
      <c r="F24" s="17">
        <f t="shared" si="8"/>
        <v>0</v>
      </c>
      <c r="G24" s="17">
        <f t="shared" si="8"/>
        <v>0</v>
      </c>
      <c r="H24" s="17">
        <f t="shared" si="8"/>
        <v>0</v>
      </c>
      <c r="I24" s="17">
        <f t="shared" si="8"/>
        <v>0</v>
      </c>
      <c r="J24" s="17">
        <f t="shared" si="8"/>
        <v>0</v>
      </c>
      <c r="K24" s="17">
        <f t="shared" si="8"/>
        <v>0</v>
      </c>
      <c r="L24" s="17">
        <f t="shared" si="8"/>
        <v>0</v>
      </c>
      <c r="M24" s="17">
        <f t="shared" si="8"/>
        <v>0</v>
      </c>
      <c r="N24" s="17">
        <f t="shared" si="8"/>
        <v>0.35211267605633806</v>
      </c>
      <c r="O24" s="17">
        <f t="shared" si="8"/>
        <v>1.1450381679389312</v>
      </c>
      <c r="P24" s="17">
        <f t="shared" si="8"/>
        <v>1.0879419764279239</v>
      </c>
      <c r="Q24" s="17">
        <f t="shared" si="8"/>
        <v>1.3370473537604457</v>
      </c>
      <c r="R24" s="17">
        <f t="shared" si="8"/>
        <v>1.1453113815318539</v>
      </c>
      <c r="S24" s="17">
        <f t="shared" si="8"/>
        <v>0.54249547920433994</v>
      </c>
      <c r="T24" s="17">
        <f t="shared" si="8"/>
        <v>0.99085365853658536</v>
      </c>
      <c r="U24" s="17">
        <f t="shared" si="8"/>
        <v>0.94654788418708247</v>
      </c>
      <c r="V24" s="17">
        <f t="shared" si="8"/>
        <v>0.7234279354479688</v>
      </c>
      <c r="W24" s="17">
        <f t="shared" si="8"/>
        <v>0.87623220153340631</v>
      </c>
      <c r="X24" s="17">
        <f t="shared" si="8"/>
        <v>0.37523452157598497</v>
      </c>
      <c r="Y24" s="17">
        <f t="shared" si="8"/>
        <v>0.25284450063211128</v>
      </c>
      <c r="Z24" s="17">
        <f t="shared" si="8"/>
        <v>0.2536461636017755</v>
      </c>
      <c r="AA24" s="17">
        <f t="shared" si="8"/>
        <v>0</v>
      </c>
      <c r="AB24" s="17">
        <f t="shared" si="8"/>
        <v>0.10672358591248667</v>
      </c>
      <c r="AC24" s="17">
        <f t="shared" si="8"/>
        <v>4.96031746031746E-2</v>
      </c>
      <c r="AD24" s="17">
        <v>0</v>
      </c>
      <c r="AE24" s="17">
        <f>AE23/AE20*100</f>
        <v>0</v>
      </c>
      <c r="AF24" s="17">
        <f>AF23/AF20*100</f>
        <v>7.564296520423601E-2</v>
      </c>
      <c r="AG24" s="17">
        <f>AG23/AG20*100</f>
        <v>0</v>
      </c>
      <c r="AH24" s="17">
        <f>AH23/AH20*100</f>
        <v>0</v>
      </c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</row>
    <row r="25" spans="1:54" x14ac:dyDescent="0.25">
      <c r="A25" s="18"/>
      <c r="B25" s="14" t="s">
        <v>10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1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9">
        <v>0</v>
      </c>
      <c r="AB25" s="19">
        <v>0</v>
      </c>
      <c r="AC25" s="19">
        <v>0</v>
      </c>
      <c r="AD25" s="19">
        <v>0</v>
      </c>
      <c r="AE25" s="19">
        <v>0</v>
      </c>
      <c r="AF25" s="19">
        <v>0</v>
      </c>
      <c r="AG25" s="19">
        <v>0</v>
      </c>
      <c r="AH25" s="19">
        <v>0</v>
      </c>
      <c r="AI25" s="19"/>
      <c r="AJ25" s="19"/>
      <c r="AK25" s="19"/>
      <c r="AL25" s="19"/>
      <c r="AM25" s="19"/>
      <c r="AN25" s="19"/>
      <c r="AO25" s="19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</row>
    <row r="26" spans="1:54" x14ac:dyDescent="0.25">
      <c r="A26" s="18"/>
      <c r="B26" s="16" t="s">
        <v>11</v>
      </c>
      <c r="C26" s="17">
        <f t="shared" ref="C26:AC26" si="9">C25/C20*100</f>
        <v>0</v>
      </c>
      <c r="D26" s="17">
        <f t="shared" si="9"/>
        <v>0</v>
      </c>
      <c r="E26" s="17">
        <f t="shared" si="9"/>
        <v>0</v>
      </c>
      <c r="F26" s="17">
        <f t="shared" si="9"/>
        <v>0</v>
      </c>
      <c r="G26" s="17">
        <f t="shared" si="9"/>
        <v>0</v>
      </c>
      <c r="H26" s="17">
        <f t="shared" si="9"/>
        <v>0</v>
      </c>
      <c r="I26" s="17">
        <f t="shared" si="9"/>
        <v>0</v>
      </c>
      <c r="J26" s="17">
        <f t="shared" si="9"/>
        <v>0</v>
      </c>
      <c r="K26" s="17">
        <f t="shared" si="9"/>
        <v>0</v>
      </c>
      <c r="L26" s="17">
        <f t="shared" si="9"/>
        <v>0</v>
      </c>
      <c r="M26" s="17">
        <f t="shared" si="9"/>
        <v>0</v>
      </c>
      <c r="N26" s="17">
        <f t="shared" si="9"/>
        <v>0</v>
      </c>
      <c r="O26" s="17">
        <f t="shared" si="9"/>
        <v>0</v>
      </c>
      <c r="P26" s="17">
        <f t="shared" si="9"/>
        <v>0</v>
      </c>
      <c r="Q26" s="17">
        <f t="shared" si="9"/>
        <v>0</v>
      </c>
      <c r="R26" s="17">
        <f t="shared" si="9"/>
        <v>7.1581961345740866E-2</v>
      </c>
      <c r="S26" s="17">
        <v>0</v>
      </c>
      <c r="T26" s="17">
        <f t="shared" si="9"/>
        <v>0</v>
      </c>
      <c r="U26" s="17">
        <f t="shared" si="9"/>
        <v>0</v>
      </c>
      <c r="V26" s="17">
        <f t="shared" si="9"/>
        <v>0</v>
      </c>
      <c r="W26" s="17">
        <f t="shared" si="9"/>
        <v>0</v>
      </c>
      <c r="X26" s="17">
        <f t="shared" si="9"/>
        <v>0</v>
      </c>
      <c r="Y26" s="17">
        <f t="shared" si="9"/>
        <v>0</v>
      </c>
      <c r="Z26" s="17">
        <f t="shared" si="9"/>
        <v>0</v>
      </c>
      <c r="AA26" s="17">
        <f t="shared" si="9"/>
        <v>0</v>
      </c>
      <c r="AB26" s="17">
        <f t="shared" si="9"/>
        <v>0</v>
      </c>
      <c r="AC26" s="17">
        <f t="shared" si="9"/>
        <v>0</v>
      </c>
      <c r="AD26" s="17">
        <v>0</v>
      </c>
      <c r="AE26" s="17">
        <f>AE25/AE20*100</f>
        <v>0</v>
      </c>
      <c r="AF26" s="17">
        <f>AF25/AF20*100</f>
        <v>0</v>
      </c>
      <c r="AG26" s="17">
        <v>0</v>
      </c>
      <c r="AH26" s="17">
        <v>0</v>
      </c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</row>
    <row r="27" spans="1:54" x14ac:dyDescent="0.25">
      <c r="A27" s="10" t="s">
        <v>23</v>
      </c>
      <c r="B27" s="11" t="s">
        <v>5</v>
      </c>
      <c r="C27" s="12">
        <v>2167</v>
      </c>
      <c r="D27" s="12">
        <v>2193</v>
      </c>
      <c r="E27" s="12">
        <v>2293</v>
      </c>
      <c r="F27" s="12">
        <v>2148</v>
      </c>
      <c r="G27" s="12">
        <v>2470</v>
      </c>
      <c r="H27" s="12">
        <v>2452</v>
      </c>
      <c r="I27" s="12">
        <v>2567</v>
      </c>
      <c r="J27" s="12">
        <v>1539</v>
      </c>
      <c r="K27" s="12">
        <v>2535</v>
      </c>
      <c r="L27" s="12">
        <v>2206</v>
      </c>
      <c r="M27" s="12">
        <v>2782</v>
      </c>
      <c r="N27" s="12">
        <v>2304</v>
      </c>
      <c r="O27" s="12">
        <v>3486</v>
      </c>
      <c r="P27" s="12">
        <v>2204</v>
      </c>
      <c r="Q27" s="12">
        <v>3659</v>
      </c>
      <c r="R27" s="12">
        <v>3794</v>
      </c>
      <c r="S27" s="12">
        <v>3709</v>
      </c>
      <c r="T27" s="12">
        <v>3071</v>
      </c>
      <c r="U27" s="12">
        <v>3756</v>
      </c>
      <c r="V27" s="12">
        <v>3437</v>
      </c>
      <c r="W27" s="12">
        <v>1965</v>
      </c>
      <c r="X27" s="12">
        <v>3302</v>
      </c>
      <c r="Y27" s="12">
        <v>3036</v>
      </c>
      <c r="Z27" s="12">
        <v>3057</v>
      </c>
      <c r="AA27" s="12">
        <v>1603</v>
      </c>
      <c r="AB27" s="12">
        <v>3561</v>
      </c>
      <c r="AC27" s="12">
        <v>3722</v>
      </c>
      <c r="AD27" s="12">
        <v>3061</v>
      </c>
      <c r="AE27" s="12">
        <v>2642</v>
      </c>
      <c r="AF27" s="12">
        <v>2570</v>
      </c>
      <c r="AG27" s="12">
        <v>3209</v>
      </c>
      <c r="AH27" s="12">
        <v>3425</v>
      </c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</row>
    <row r="28" spans="1:54" x14ac:dyDescent="0.25">
      <c r="A28" s="13"/>
      <c r="B28" s="14" t="s">
        <v>6</v>
      </c>
      <c r="C28" s="15">
        <v>16</v>
      </c>
      <c r="D28" s="15">
        <v>7</v>
      </c>
      <c r="E28" s="15">
        <v>19</v>
      </c>
      <c r="F28" s="15">
        <v>23</v>
      </c>
      <c r="G28" s="15">
        <v>28</v>
      </c>
      <c r="H28" s="15">
        <v>29</v>
      </c>
      <c r="I28" s="15">
        <v>19</v>
      </c>
      <c r="J28" s="15">
        <v>15</v>
      </c>
      <c r="K28" s="15">
        <v>20</v>
      </c>
      <c r="L28" s="15">
        <v>20</v>
      </c>
      <c r="M28" s="15">
        <v>41</v>
      </c>
      <c r="N28" s="15">
        <v>49</v>
      </c>
      <c r="O28" s="15">
        <v>61</v>
      </c>
      <c r="P28" s="15">
        <v>43</v>
      </c>
      <c r="Q28" s="15">
        <v>43</v>
      </c>
      <c r="R28" s="15">
        <v>51</v>
      </c>
      <c r="S28" s="15">
        <v>37</v>
      </c>
      <c r="T28" s="15">
        <v>27</v>
      </c>
      <c r="U28" s="15">
        <v>36</v>
      </c>
      <c r="V28" s="15">
        <v>33</v>
      </c>
      <c r="W28" s="15">
        <v>16</v>
      </c>
      <c r="X28" s="15">
        <v>27</v>
      </c>
      <c r="Y28" s="15">
        <v>21</v>
      </c>
      <c r="Z28" s="15">
        <v>17</v>
      </c>
      <c r="AA28" s="15">
        <v>4</v>
      </c>
      <c r="AB28" s="15">
        <v>37</v>
      </c>
      <c r="AC28" s="15">
        <v>32</v>
      </c>
      <c r="AD28" s="15">
        <v>26</v>
      </c>
      <c r="AE28" s="15">
        <v>18</v>
      </c>
      <c r="AF28" s="15">
        <v>7</v>
      </c>
      <c r="AG28" s="15">
        <v>22</v>
      </c>
      <c r="AH28" s="15">
        <v>14</v>
      </c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</row>
    <row r="29" spans="1:54" x14ac:dyDescent="0.25">
      <c r="A29" s="13"/>
      <c r="B29" s="16" t="s">
        <v>7</v>
      </c>
      <c r="C29" s="17">
        <f t="shared" ref="C29:AD29" si="10">C28/C27*100</f>
        <v>0.73834794646977386</v>
      </c>
      <c r="D29" s="17">
        <f t="shared" si="10"/>
        <v>0.31919744642042863</v>
      </c>
      <c r="E29" s="17">
        <f t="shared" si="10"/>
        <v>0.82860880941997384</v>
      </c>
      <c r="F29" s="17">
        <f t="shared" si="10"/>
        <v>1.0707635009310987</v>
      </c>
      <c r="G29" s="17">
        <f t="shared" si="10"/>
        <v>1.1336032388663968</v>
      </c>
      <c r="H29" s="17">
        <f t="shared" si="10"/>
        <v>1.1827079934747144</v>
      </c>
      <c r="I29" s="17">
        <f t="shared" si="10"/>
        <v>0.74016361511492013</v>
      </c>
      <c r="J29" s="17">
        <f t="shared" si="10"/>
        <v>0.97465886939571145</v>
      </c>
      <c r="K29" s="17">
        <f t="shared" si="10"/>
        <v>0.78895463510848129</v>
      </c>
      <c r="L29" s="17">
        <f t="shared" si="10"/>
        <v>0.90661831368993651</v>
      </c>
      <c r="M29" s="17">
        <f t="shared" si="10"/>
        <v>1.4737598849748381</v>
      </c>
      <c r="N29" s="17">
        <f t="shared" si="10"/>
        <v>2.1267361111111112</v>
      </c>
      <c r="O29" s="17">
        <f t="shared" si="10"/>
        <v>1.7498565691336776</v>
      </c>
      <c r="P29" s="17">
        <f t="shared" si="10"/>
        <v>1.9509981851179674</v>
      </c>
      <c r="Q29" s="17">
        <f t="shared" si="10"/>
        <v>1.1751844766329598</v>
      </c>
      <c r="R29" s="17">
        <f t="shared" si="10"/>
        <v>1.3442277279915655</v>
      </c>
      <c r="S29" s="17">
        <f t="shared" si="10"/>
        <v>0.99757346993798879</v>
      </c>
      <c r="T29" s="17">
        <f t="shared" si="10"/>
        <v>0.87919244545750574</v>
      </c>
      <c r="U29" s="17">
        <f t="shared" si="10"/>
        <v>0.95846645367412142</v>
      </c>
      <c r="V29" s="17">
        <f t="shared" si="10"/>
        <v>0.96013965667733481</v>
      </c>
      <c r="W29" s="17">
        <f t="shared" si="10"/>
        <v>0.81424936386768443</v>
      </c>
      <c r="X29" s="17">
        <f t="shared" si="10"/>
        <v>0.81768625075711687</v>
      </c>
      <c r="Y29" s="17">
        <f t="shared" si="10"/>
        <v>0.69169960474308301</v>
      </c>
      <c r="Z29" s="17">
        <f t="shared" si="10"/>
        <v>0.55610075237160617</v>
      </c>
      <c r="AA29" s="17">
        <f t="shared" si="10"/>
        <v>0.24953212726138491</v>
      </c>
      <c r="AB29" s="17">
        <f t="shared" si="10"/>
        <v>1.0390339792193204</v>
      </c>
      <c r="AC29" s="17">
        <f t="shared" si="10"/>
        <v>0.85975282106394413</v>
      </c>
      <c r="AD29" s="17">
        <f t="shared" si="10"/>
        <v>0.8493956223456387</v>
      </c>
      <c r="AE29" s="17">
        <f>AE28/AE27*100</f>
        <v>0.68130204390613169</v>
      </c>
      <c r="AF29" s="17">
        <f>AF28/AF27*100</f>
        <v>0.2723735408560311</v>
      </c>
      <c r="AG29" s="17">
        <f>AG28/AG27*100</f>
        <v>0.68557182923028981</v>
      </c>
      <c r="AH29" s="17">
        <f>AH28/AH27*100</f>
        <v>0.4087591240875913</v>
      </c>
      <c r="AI29" s="17"/>
      <c r="AJ29" s="17"/>
      <c r="AK29" s="17"/>
      <c r="AL29" s="17"/>
      <c r="AM29" s="17"/>
      <c r="AN29" s="17"/>
      <c r="AO29" s="17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</row>
    <row r="30" spans="1:54" x14ac:dyDescent="0.25">
      <c r="A30" s="18"/>
      <c r="B30" s="14" t="s">
        <v>8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1</v>
      </c>
      <c r="M30" s="15">
        <v>9</v>
      </c>
      <c r="N30" s="15">
        <v>38</v>
      </c>
      <c r="O30" s="15">
        <v>167</v>
      </c>
      <c r="P30" s="15">
        <v>148</v>
      </c>
      <c r="Q30" s="15">
        <v>290</v>
      </c>
      <c r="R30" s="15">
        <v>243</v>
      </c>
      <c r="S30" s="15">
        <v>156</v>
      </c>
      <c r="T30" s="15">
        <v>107</v>
      </c>
      <c r="U30" s="15">
        <v>114</v>
      </c>
      <c r="V30" s="15">
        <v>82</v>
      </c>
      <c r="W30" s="15">
        <v>37</v>
      </c>
      <c r="X30" s="15">
        <v>26</v>
      </c>
      <c r="Y30" s="15">
        <v>23</v>
      </c>
      <c r="Z30" s="15">
        <v>25</v>
      </c>
      <c r="AA30" s="15">
        <v>2</v>
      </c>
      <c r="AB30" s="15">
        <v>2</v>
      </c>
      <c r="AC30" s="15">
        <v>0</v>
      </c>
      <c r="AD30" s="15">
        <v>1</v>
      </c>
      <c r="AE30" s="15">
        <v>0</v>
      </c>
      <c r="AF30" s="15">
        <v>0</v>
      </c>
      <c r="AG30" s="15">
        <v>0</v>
      </c>
      <c r="AH30" s="15">
        <v>0</v>
      </c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</row>
    <row r="31" spans="1:54" x14ac:dyDescent="0.25">
      <c r="A31" s="18"/>
      <c r="B31" s="16" t="s">
        <v>9</v>
      </c>
      <c r="C31" s="17">
        <f t="shared" ref="C31:AG31" si="11">C30/C27*100</f>
        <v>0</v>
      </c>
      <c r="D31" s="17">
        <f t="shared" si="11"/>
        <v>0</v>
      </c>
      <c r="E31" s="17">
        <f t="shared" si="11"/>
        <v>0</v>
      </c>
      <c r="F31" s="17">
        <f t="shared" si="11"/>
        <v>0</v>
      </c>
      <c r="G31" s="17">
        <f t="shared" si="11"/>
        <v>0</v>
      </c>
      <c r="H31" s="17">
        <f t="shared" si="11"/>
        <v>0</v>
      </c>
      <c r="I31" s="17">
        <f t="shared" si="11"/>
        <v>0</v>
      </c>
      <c r="J31" s="17">
        <f t="shared" si="11"/>
        <v>0</v>
      </c>
      <c r="K31" s="17">
        <f t="shared" si="11"/>
        <v>0</v>
      </c>
      <c r="L31" s="17">
        <f t="shared" si="11"/>
        <v>4.5330915684496827E-2</v>
      </c>
      <c r="M31" s="17">
        <f t="shared" si="11"/>
        <v>0.32350826743350108</v>
      </c>
      <c r="N31" s="17">
        <f t="shared" si="11"/>
        <v>1.6493055555555556</v>
      </c>
      <c r="O31" s="17">
        <f t="shared" si="11"/>
        <v>4.7905909351692486</v>
      </c>
      <c r="P31" s="17">
        <f t="shared" si="11"/>
        <v>6.7150635208711433</v>
      </c>
      <c r="Q31" s="17">
        <f t="shared" si="11"/>
        <v>7.9256627493850775</v>
      </c>
      <c r="R31" s="17">
        <f t="shared" si="11"/>
        <v>6.4048497627833418</v>
      </c>
      <c r="S31" s="17">
        <f t="shared" si="11"/>
        <v>4.205985440819628</v>
      </c>
      <c r="T31" s="17">
        <f t="shared" si="11"/>
        <v>3.4842070986649301</v>
      </c>
      <c r="U31" s="17">
        <f t="shared" si="11"/>
        <v>3.0351437699680508</v>
      </c>
      <c r="V31" s="17">
        <f t="shared" si="11"/>
        <v>2.3858015711376201</v>
      </c>
      <c r="W31" s="17">
        <f t="shared" si="11"/>
        <v>1.8829516539440201</v>
      </c>
      <c r="X31" s="17">
        <f t="shared" si="11"/>
        <v>0.78740157480314954</v>
      </c>
      <c r="Y31" s="17">
        <f t="shared" si="11"/>
        <v>0.75757575757575757</v>
      </c>
      <c r="Z31" s="17">
        <f t="shared" si="11"/>
        <v>0.81779522407589134</v>
      </c>
      <c r="AA31" s="17">
        <f t="shared" si="11"/>
        <v>0.12476606363069245</v>
      </c>
      <c r="AB31" s="17">
        <f t="shared" si="11"/>
        <v>5.6163998876720023E-2</v>
      </c>
      <c r="AC31" s="17">
        <f t="shared" si="11"/>
        <v>0</v>
      </c>
      <c r="AD31" s="17">
        <f t="shared" si="11"/>
        <v>3.2669062397909177E-2</v>
      </c>
      <c r="AE31" s="17">
        <f t="shared" si="11"/>
        <v>0</v>
      </c>
      <c r="AF31" s="17">
        <f t="shared" si="11"/>
        <v>0</v>
      </c>
      <c r="AG31" s="17">
        <f t="shared" si="11"/>
        <v>0</v>
      </c>
      <c r="AH31" s="17">
        <f t="shared" ref="AH31" si="12">AH30/AH27*100</f>
        <v>0</v>
      </c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</row>
    <row r="32" spans="1:54" x14ac:dyDescent="0.25">
      <c r="A32" s="18"/>
      <c r="B32" s="14" t="s">
        <v>10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5</v>
      </c>
      <c r="P32" s="19">
        <v>12</v>
      </c>
      <c r="Q32" s="19">
        <v>17</v>
      </c>
      <c r="R32" s="19">
        <v>10</v>
      </c>
      <c r="S32" s="19">
        <v>16</v>
      </c>
      <c r="T32" s="19">
        <v>10</v>
      </c>
      <c r="U32" s="19">
        <v>3</v>
      </c>
      <c r="V32" s="19">
        <v>3</v>
      </c>
      <c r="W32" s="19">
        <v>1</v>
      </c>
      <c r="X32" s="19">
        <v>1</v>
      </c>
      <c r="Y32" s="19">
        <v>0</v>
      </c>
      <c r="Z32" s="19">
        <v>1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/>
      <c r="AJ32" s="19"/>
      <c r="AK32" s="19"/>
      <c r="AL32" s="19"/>
      <c r="AM32" s="19"/>
      <c r="AN32" s="19"/>
      <c r="AO32" s="19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</row>
    <row r="33" spans="1:54" x14ac:dyDescent="0.25">
      <c r="A33" s="18"/>
      <c r="B33" s="16" t="s">
        <v>11</v>
      </c>
      <c r="C33" s="17">
        <f t="shared" ref="C33:AF33" si="13">C32/C27*100</f>
        <v>0</v>
      </c>
      <c r="D33" s="17">
        <f t="shared" si="13"/>
        <v>0</v>
      </c>
      <c r="E33" s="17">
        <f t="shared" si="13"/>
        <v>0</v>
      </c>
      <c r="F33" s="17">
        <f t="shared" si="13"/>
        <v>0</v>
      </c>
      <c r="G33" s="17">
        <f t="shared" si="13"/>
        <v>0</v>
      </c>
      <c r="H33" s="17">
        <f t="shared" si="13"/>
        <v>0</v>
      </c>
      <c r="I33" s="17">
        <f t="shared" si="13"/>
        <v>0</v>
      </c>
      <c r="J33" s="17">
        <f t="shared" si="13"/>
        <v>0</v>
      </c>
      <c r="K33" s="17">
        <f t="shared" si="13"/>
        <v>0</v>
      </c>
      <c r="L33" s="17">
        <f t="shared" si="13"/>
        <v>0</v>
      </c>
      <c r="M33" s="17">
        <f t="shared" si="13"/>
        <v>0</v>
      </c>
      <c r="N33" s="17">
        <f t="shared" si="13"/>
        <v>0</v>
      </c>
      <c r="O33" s="17">
        <f t="shared" si="13"/>
        <v>0.1434308663224326</v>
      </c>
      <c r="P33" s="17">
        <f t="shared" si="13"/>
        <v>0.54446460980036293</v>
      </c>
      <c r="Q33" s="17">
        <f t="shared" si="13"/>
        <v>0.46460781634326315</v>
      </c>
      <c r="R33" s="17">
        <f t="shared" si="13"/>
        <v>0.2635740643120717</v>
      </c>
      <c r="S33" s="17">
        <f t="shared" si="13"/>
        <v>0.43138312213534646</v>
      </c>
      <c r="T33" s="17">
        <f t="shared" si="13"/>
        <v>0.32562683165092804</v>
      </c>
      <c r="U33" s="17">
        <f t="shared" si="13"/>
        <v>7.9872204472843447E-2</v>
      </c>
      <c r="V33" s="17">
        <f t="shared" si="13"/>
        <v>8.7285423334303169E-2</v>
      </c>
      <c r="W33" s="17">
        <f t="shared" si="13"/>
        <v>5.0890585241730277E-2</v>
      </c>
      <c r="X33" s="17">
        <f t="shared" si="13"/>
        <v>3.0284675953967291E-2</v>
      </c>
      <c r="Y33" s="17">
        <f t="shared" si="13"/>
        <v>0</v>
      </c>
      <c r="Z33" s="17">
        <f t="shared" si="13"/>
        <v>3.271180896303566E-2</v>
      </c>
      <c r="AA33" s="17">
        <f t="shared" si="13"/>
        <v>0</v>
      </c>
      <c r="AB33" s="17">
        <f t="shared" si="13"/>
        <v>0</v>
      </c>
      <c r="AC33" s="17">
        <f t="shared" si="13"/>
        <v>0</v>
      </c>
      <c r="AD33" s="17">
        <f t="shared" si="13"/>
        <v>0</v>
      </c>
      <c r="AE33" s="17">
        <f t="shared" si="13"/>
        <v>0</v>
      </c>
      <c r="AF33" s="17">
        <f t="shared" si="13"/>
        <v>0</v>
      </c>
      <c r="AG33" s="17">
        <v>0</v>
      </c>
      <c r="AH33" s="17">
        <v>0</v>
      </c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</row>
    <row r="34" spans="1:54" x14ac:dyDescent="0.25">
      <c r="A34" s="10" t="s">
        <v>24</v>
      </c>
      <c r="B34" s="11" t="s">
        <v>5</v>
      </c>
      <c r="C34" s="12">
        <v>2128</v>
      </c>
      <c r="D34" s="12">
        <v>2036</v>
      </c>
      <c r="E34" s="12">
        <v>1816</v>
      </c>
      <c r="F34" s="12">
        <v>2193</v>
      </c>
      <c r="G34" s="12">
        <v>2240</v>
      </c>
      <c r="H34" s="12">
        <v>2189</v>
      </c>
      <c r="I34" s="12">
        <v>2066</v>
      </c>
      <c r="J34" s="12">
        <v>1425</v>
      </c>
      <c r="K34" s="12">
        <v>2372</v>
      </c>
      <c r="L34" s="12">
        <v>2160</v>
      </c>
      <c r="M34" s="12">
        <v>2768</v>
      </c>
      <c r="N34" s="12">
        <v>2106</v>
      </c>
      <c r="O34" s="12">
        <v>3037</v>
      </c>
      <c r="P34" s="12">
        <v>1973</v>
      </c>
      <c r="Q34" s="12">
        <v>3144</v>
      </c>
      <c r="R34" s="12">
        <v>2867</v>
      </c>
      <c r="S34" s="12">
        <v>2727</v>
      </c>
      <c r="T34" s="12">
        <v>2567</v>
      </c>
      <c r="U34" s="12">
        <v>3311</v>
      </c>
      <c r="V34" s="12">
        <v>2909</v>
      </c>
      <c r="W34" s="12">
        <v>1680</v>
      </c>
      <c r="X34" s="12">
        <v>2934</v>
      </c>
      <c r="Y34" s="12">
        <v>2959</v>
      </c>
      <c r="Z34" s="12">
        <v>2675</v>
      </c>
      <c r="AA34" s="12">
        <v>1364</v>
      </c>
      <c r="AB34" s="12">
        <v>2963</v>
      </c>
      <c r="AC34" s="12">
        <v>2898</v>
      </c>
      <c r="AD34" s="12">
        <v>2631</v>
      </c>
      <c r="AE34" s="12">
        <v>2221</v>
      </c>
      <c r="AF34" s="12">
        <v>2197</v>
      </c>
      <c r="AG34" s="12">
        <v>2440</v>
      </c>
      <c r="AH34" s="12">
        <v>2772</v>
      </c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</row>
    <row r="35" spans="1:54" x14ac:dyDescent="0.25">
      <c r="A35" s="13"/>
      <c r="B35" s="14" t="s">
        <v>6</v>
      </c>
      <c r="C35" s="15">
        <v>20</v>
      </c>
      <c r="D35" s="15">
        <v>8</v>
      </c>
      <c r="E35" s="15">
        <v>14</v>
      </c>
      <c r="F35" s="15">
        <v>32</v>
      </c>
      <c r="G35" s="15">
        <v>28</v>
      </c>
      <c r="H35" s="15">
        <v>23</v>
      </c>
      <c r="I35" s="15">
        <v>17</v>
      </c>
      <c r="J35" s="15">
        <v>9</v>
      </c>
      <c r="K35" s="15">
        <v>13</v>
      </c>
      <c r="L35" s="15">
        <v>17</v>
      </c>
      <c r="M35" s="15">
        <v>26</v>
      </c>
      <c r="N35" s="15">
        <v>28</v>
      </c>
      <c r="O35" s="15">
        <v>34</v>
      </c>
      <c r="P35" s="15">
        <v>20</v>
      </c>
      <c r="Q35" s="15">
        <v>26</v>
      </c>
      <c r="R35" s="15">
        <v>24</v>
      </c>
      <c r="S35" s="15">
        <v>27</v>
      </c>
      <c r="T35" s="15">
        <v>22</v>
      </c>
      <c r="U35" s="15">
        <v>20</v>
      </c>
      <c r="V35" s="15">
        <v>18</v>
      </c>
      <c r="W35" s="15">
        <v>18</v>
      </c>
      <c r="X35" s="15">
        <v>22</v>
      </c>
      <c r="Y35" s="15">
        <v>36</v>
      </c>
      <c r="Z35" s="15">
        <v>14</v>
      </c>
      <c r="AA35" s="15">
        <v>8</v>
      </c>
      <c r="AB35" s="15">
        <v>19</v>
      </c>
      <c r="AC35" s="15">
        <v>27</v>
      </c>
      <c r="AD35" s="15">
        <v>17</v>
      </c>
      <c r="AE35" s="15">
        <v>16</v>
      </c>
      <c r="AF35" s="15">
        <v>12</v>
      </c>
      <c r="AG35" s="15">
        <v>12</v>
      </c>
      <c r="AH35" s="15">
        <v>4</v>
      </c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</row>
    <row r="36" spans="1:54" x14ac:dyDescent="0.25">
      <c r="A36" s="13"/>
      <c r="B36" s="16" t="s">
        <v>7</v>
      </c>
      <c r="C36" s="17">
        <f t="shared" ref="C36:AG36" si="14">C35/C34*100</f>
        <v>0.93984962406015038</v>
      </c>
      <c r="D36" s="17">
        <f t="shared" si="14"/>
        <v>0.39292730844793711</v>
      </c>
      <c r="E36" s="17">
        <f t="shared" si="14"/>
        <v>0.77092511013215859</v>
      </c>
      <c r="F36" s="17">
        <f t="shared" si="14"/>
        <v>1.459188326493388</v>
      </c>
      <c r="G36" s="17">
        <f t="shared" si="14"/>
        <v>1.25</v>
      </c>
      <c r="H36" s="17">
        <f t="shared" si="14"/>
        <v>1.0507080858839652</v>
      </c>
      <c r="I36" s="17">
        <f t="shared" si="14"/>
        <v>0.82284607938044529</v>
      </c>
      <c r="J36" s="17">
        <f t="shared" si="14"/>
        <v>0.63157894736842102</v>
      </c>
      <c r="K36" s="17">
        <f t="shared" si="14"/>
        <v>0.54806070826306919</v>
      </c>
      <c r="L36" s="17">
        <f t="shared" si="14"/>
        <v>0.78703703703703698</v>
      </c>
      <c r="M36" s="17">
        <f t="shared" si="14"/>
        <v>0.93930635838150289</v>
      </c>
      <c r="N36" s="17">
        <f t="shared" si="14"/>
        <v>1.3295346628679963</v>
      </c>
      <c r="O36" s="17">
        <f t="shared" si="14"/>
        <v>1.1195258478761936</v>
      </c>
      <c r="P36" s="17">
        <f t="shared" si="14"/>
        <v>1.0136847440446022</v>
      </c>
      <c r="Q36" s="17">
        <f t="shared" si="14"/>
        <v>0.82697201017811695</v>
      </c>
      <c r="R36" s="17">
        <f t="shared" si="14"/>
        <v>0.83711196372514818</v>
      </c>
      <c r="S36" s="17">
        <f t="shared" si="14"/>
        <v>0.99009900990099009</v>
      </c>
      <c r="T36" s="17">
        <f t="shared" si="14"/>
        <v>0.85703155434359179</v>
      </c>
      <c r="U36" s="17">
        <f t="shared" si="14"/>
        <v>0.60404711567502267</v>
      </c>
      <c r="V36" s="17">
        <f t="shared" si="14"/>
        <v>0.61876933654176691</v>
      </c>
      <c r="W36" s="17">
        <f t="shared" si="14"/>
        <v>1.0714285714285714</v>
      </c>
      <c r="X36" s="17">
        <f t="shared" si="14"/>
        <v>0.74982958418541246</v>
      </c>
      <c r="Y36" s="17">
        <f t="shared" si="14"/>
        <v>1.2166272389320716</v>
      </c>
      <c r="Z36" s="17">
        <f t="shared" si="14"/>
        <v>0.52336448598130847</v>
      </c>
      <c r="AA36" s="17">
        <f t="shared" si="14"/>
        <v>0.5865102639296188</v>
      </c>
      <c r="AB36" s="17">
        <f t="shared" si="14"/>
        <v>0.64124198447519398</v>
      </c>
      <c r="AC36" s="17">
        <f t="shared" si="14"/>
        <v>0.93167701863354035</v>
      </c>
      <c r="AD36" s="17">
        <f t="shared" si="14"/>
        <v>0.64614215127328012</v>
      </c>
      <c r="AE36" s="17">
        <f t="shared" si="14"/>
        <v>0.72039621791985586</v>
      </c>
      <c r="AF36" s="17">
        <f t="shared" si="14"/>
        <v>0.5461993627674101</v>
      </c>
      <c r="AG36" s="17">
        <f t="shared" si="14"/>
        <v>0.49180327868852464</v>
      </c>
      <c r="AH36" s="17">
        <f t="shared" ref="AH36" si="15">AH35/AH34*100</f>
        <v>0.14430014430014429</v>
      </c>
      <c r="AI36" s="17"/>
      <c r="AJ36" s="17"/>
      <c r="AK36" s="17"/>
      <c r="AL36" s="17"/>
      <c r="AM36" s="17"/>
      <c r="AN36" s="17"/>
      <c r="AO36" s="17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</row>
    <row r="37" spans="1:54" x14ac:dyDescent="0.25">
      <c r="A37" s="18"/>
      <c r="B37" s="14" t="s">
        <v>8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3</v>
      </c>
      <c r="J37" s="15">
        <v>1</v>
      </c>
      <c r="K37" s="15">
        <v>1</v>
      </c>
      <c r="L37" s="15">
        <v>0</v>
      </c>
      <c r="M37" s="15">
        <v>1</v>
      </c>
      <c r="N37" s="15">
        <v>8</v>
      </c>
      <c r="O37" s="15">
        <v>55</v>
      </c>
      <c r="P37" s="15">
        <v>22</v>
      </c>
      <c r="Q37" s="15">
        <v>72</v>
      </c>
      <c r="R37" s="15">
        <v>84</v>
      </c>
      <c r="S37" s="15">
        <v>53</v>
      </c>
      <c r="T37" s="15">
        <v>32</v>
      </c>
      <c r="U37" s="15">
        <v>28</v>
      </c>
      <c r="V37" s="15">
        <v>22</v>
      </c>
      <c r="W37" s="15">
        <v>11</v>
      </c>
      <c r="X37" s="15">
        <v>16</v>
      </c>
      <c r="Y37" s="15">
        <v>11</v>
      </c>
      <c r="Z37" s="15">
        <v>3</v>
      </c>
      <c r="AA37" s="15">
        <v>0</v>
      </c>
      <c r="AB37" s="15">
        <v>0</v>
      </c>
      <c r="AC37" s="15">
        <v>0</v>
      </c>
      <c r="AD37" s="15">
        <v>1</v>
      </c>
      <c r="AE37" s="15">
        <v>0</v>
      </c>
      <c r="AF37" s="15">
        <v>0</v>
      </c>
      <c r="AG37" s="15">
        <v>1</v>
      </c>
      <c r="AH37" s="15">
        <v>0</v>
      </c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</row>
    <row r="38" spans="1:54" x14ac:dyDescent="0.25">
      <c r="A38" s="18"/>
      <c r="B38" s="16" t="s">
        <v>9</v>
      </c>
      <c r="C38" s="17">
        <f t="shared" ref="C38:AG38" si="16">C37/C34*100</f>
        <v>0</v>
      </c>
      <c r="D38" s="17">
        <f t="shared" si="16"/>
        <v>0</v>
      </c>
      <c r="E38" s="17">
        <f t="shared" si="16"/>
        <v>0</v>
      </c>
      <c r="F38" s="17">
        <f t="shared" si="16"/>
        <v>0</v>
      </c>
      <c r="G38" s="17">
        <f t="shared" si="16"/>
        <v>0</v>
      </c>
      <c r="H38" s="17">
        <f t="shared" si="16"/>
        <v>0</v>
      </c>
      <c r="I38" s="17">
        <f t="shared" si="16"/>
        <v>0.14520813165537272</v>
      </c>
      <c r="J38" s="17">
        <f t="shared" si="16"/>
        <v>7.0175438596491224E-2</v>
      </c>
      <c r="K38" s="17">
        <f t="shared" si="16"/>
        <v>4.2158516020236084E-2</v>
      </c>
      <c r="L38" s="17">
        <f t="shared" si="16"/>
        <v>0</v>
      </c>
      <c r="M38" s="17">
        <f t="shared" si="16"/>
        <v>3.6127167630057799E-2</v>
      </c>
      <c r="N38" s="17">
        <f t="shared" si="16"/>
        <v>0.37986704653371323</v>
      </c>
      <c r="O38" s="17">
        <f t="shared" si="16"/>
        <v>1.8109976950938425</v>
      </c>
      <c r="P38" s="17">
        <f t="shared" si="16"/>
        <v>1.1150532184490625</v>
      </c>
      <c r="Q38" s="17">
        <f t="shared" si="16"/>
        <v>2.2900763358778624</v>
      </c>
      <c r="R38" s="17">
        <f t="shared" si="16"/>
        <v>2.9298918730380188</v>
      </c>
      <c r="S38" s="17">
        <f t="shared" si="16"/>
        <v>1.9435276861019435</v>
      </c>
      <c r="T38" s="17">
        <f t="shared" si="16"/>
        <v>1.2465913517724971</v>
      </c>
      <c r="U38" s="17">
        <f t="shared" si="16"/>
        <v>0.84566596194503174</v>
      </c>
      <c r="V38" s="17">
        <f t="shared" si="16"/>
        <v>0.75627363355104849</v>
      </c>
      <c r="W38" s="17">
        <f t="shared" si="16"/>
        <v>0.65476190476190477</v>
      </c>
      <c r="X38" s="17">
        <f t="shared" si="16"/>
        <v>0.54533060668029998</v>
      </c>
      <c r="Y38" s="17">
        <f t="shared" si="16"/>
        <v>0.37174721189591076</v>
      </c>
      <c r="Z38" s="17">
        <f t="shared" si="16"/>
        <v>0.11214953271028037</v>
      </c>
      <c r="AA38" s="17">
        <f t="shared" si="16"/>
        <v>0</v>
      </c>
      <c r="AB38" s="17">
        <f t="shared" si="16"/>
        <v>0</v>
      </c>
      <c r="AC38" s="17">
        <f t="shared" si="16"/>
        <v>0</v>
      </c>
      <c r="AD38" s="17">
        <f t="shared" si="16"/>
        <v>3.800836183960471E-2</v>
      </c>
      <c r="AE38" s="17">
        <f t="shared" si="16"/>
        <v>0</v>
      </c>
      <c r="AF38" s="17">
        <f t="shared" si="16"/>
        <v>0</v>
      </c>
      <c r="AG38" s="17">
        <f t="shared" si="16"/>
        <v>4.0983606557377046E-2</v>
      </c>
      <c r="AH38" s="17">
        <f t="shared" ref="AH38" si="17">AH37/AH34*100</f>
        <v>0</v>
      </c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</row>
    <row r="39" spans="1:54" x14ac:dyDescent="0.25">
      <c r="A39" s="18"/>
      <c r="B39" s="14" t="s">
        <v>10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3</v>
      </c>
      <c r="P39" s="19">
        <v>0</v>
      </c>
      <c r="Q39" s="19">
        <v>3</v>
      </c>
      <c r="R39" s="19">
        <v>2</v>
      </c>
      <c r="S39" s="19">
        <v>1</v>
      </c>
      <c r="T39" s="19">
        <v>0</v>
      </c>
      <c r="U39" s="19">
        <v>0</v>
      </c>
      <c r="V39" s="19">
        <v>0</v>
      </c>
      <c r="W39" s="19">
        <v>0</v>
      </c>
      <c r="X39" s="19">
        <v>0</v>
      </c>
      <c r="Y39" s="19">
        <v>0</v>
      </c>
      <c r="Z39" s="19">
        <v>0</v>
      </c>
      <c r="AA39" s="19">
        <v>0</v>
      </c>
      <c r="AB39" s="19">
        <v>0</v>
      </c>
      <c r="AC39" s="19">
        <v>1</v>
      </c>
      <c r="AD39" s="19">
        <v>0</v>
      </c>
      <c r="AE39" s="19">
        <v>1</v>
      </c>
      <c r="AF39" s="19">
        <v>1</v>
      </c>
      <c r="AG39" s="19">
        <v>0</v>
      </c>
      <c r="AH39" s="19">
        <v>0</v>
      </c>
      <c r="AI39" s="19"/>
      <c r="AJ39" s="19"/>
      <c r="AK39" s="19"/>
      <c r="AL39" s="19"/>
      <c r="AM39" s="19"/>
      <c r="AN39" s="19"/>
      <c r="AO39" s="19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</row>
    <row r="40" spans="1:54" x14ac:dyDescent="0.25">
      <c r="A40" s="18"/>
      <c r="B40" s="16" t="s">
        <v>11</v>
      </c>
      <c r="C40" s="17">
        <f t="shared" ref="C40:AC40" si="18">C39/C34*100</f>
        <v>0</v>
      </c>
      <c r="D40" s="17">
        <f t="shared" si="18"/>
        <v>0</v>
      </c>
      <c r="E40" s="17">
        <f t="shared" si="18"/>
        <v>0</v>
      </c>
      <c r="F40" s="17">
        <f t="shared" si="18"/>
        <v>0</v>
      </c>
      <c r="G40" s="17">
        <f t="shared" si="18"/>
        <v>0</v>
      </c>
      <c r="H40" s="17">
        <f t="shared" si="18"/>
        <v>0</v>
      </c>
      <c r="I40" s="17">
        <f t="shared" si="18"/>
        <v>0</v>
      </c>
      <c r="J40" s="17">
        <f t="shared" si="18"/>
        <v>0</v>
      </c>
      <c r="K40" s="17">
        <f t="shared" si="18"/>
        <v>0</v>
      </c>
      <c r="L40" s="17">
        <f t="shared" si="18"/>
        <v>0</v>
      </c>
      <c r="M40" s="17">
        <f t="shared" si="18"/>
        <v>0</v>
      </c>
      <c r="N40" s="17">
        <f t="shared" si="18"/>
        <v>0</v>
      </c>
      <c r="O40" s="17">
        <f t="shared" si="18"/>
        <v>9.8781692459664158E-2</v>
      </c>
      <c r="P40" s="17">
        <f t="shared" si="18"/>
        <v>0</v>
      </c>
      <c r="Q40" s="17">
        <f t="shared" si="18"/>
        <v>9.5419847328244267E-2</v>
      </c>
      <c r="R40" s="17">
        <f t="shared" si="18"/>
        <v>6.9759330310429024E-2</v>
      </c>
      <c r="S40" s="17">
        <f t="shared" si="18"/>
        <v>3.6670333700036667E-2</v>
      </c>
      <c r="T40" s="17">
        <f t="shared" si="18"/>
        <v>0</v>
      </c>
      <c r="U40" s="17">
        <f t="shared" si="18"/>
        <v>0</v>
      </c>
      <c r="V40" s="17">
        <f t="shared" si="18"/>
        <v>0</v>
      </c>
      <c r="W40" s="17">
        <f t="shared" si="18"/>
        <v>0</v>
      </c>
      <c r="X40" s="17">
        <f t="shared" si="18"/>
        <v>0</v>
      </c>
      <c r="Y40" s="17">
        <f t="shared" si="18"/>
        <v>0</v>
      </c>
      <c r="Z40" s="17">
        <f t="shared" si="18"/>
        <v>0</v>
      </c>
      <c r="AA40" s="17">
        <f t="shared" si="18"/>
        <v>0</v>
      </c>
      <c r="AB40" s="17">
        <f t="shared" si="18"/>
        <v>0</v>
      </c>
      <c r="AC40" s="17">
        <f t="shared" si="18"/>
        <v>3.450655624568668E-2</v>
      </c>
      <c r="AD40" s="17">
        <v>0</v>
      </c>
      <c r="AE40" s="17">
        <f>AE39/AE34*100</f>
        <v>4.5024763619990991E-2</v>
      </c>
      <c r="AF40" s="17">
        <f>AF39/AF34*100</f>
        <v>4.5516613563950842E-2</v>
      </c>
      <c r="AG40" s="17">
        <v>0</v>
      </c>
      <c r="AH40" s="17">
        <v>0</v>
      </c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</row>
    <row r="41" spans="1:54" x14ac:dyDescent="0.25">
      <c r="A41" s="10" t="s">
        <v>25</v>
      </c>
      <c r="B41" s="11" t="s">
        <v>5</v>
      </c>
      <c r="C41" s="12">
        <v>1146</v>
      </c>
      <c r="D41" s="12">
        <v>1157</v>
      </c>
      <c r="E41" s="12">
        <v>1093</v>
      </c>
      <c r="F41" s="12">
        <v>1076</v>
      </c>
      <c r="G41" s="12">
        <v>1176</v>
      </c>
      <c r="H41" s="12">
        <v>1232</v>
      </c>
      <c r="I41" s="12">
        <v>1175</v>
      </c>
      <c r="J41" s="12">
        <v>635</v>
      </c>
      <c r="K41" s="12">
        <v>1178</v>
      </c>
      <c r="L41" s="12">
        <v>981</v>
      </c>
      <c r="M41" s="12">
        <v>1351</v>
      </c>
      <c r="N41" s="12">
        <v>1027</v>
      </c>
      <c r="O41" s="12">
        <v>1577</v>
      </c>
      <c r="P41" s="12">
        <v>961</v>
      </c>
      <c r="Q41" s="12">
        <v>1584</v>
      </c>
      <c r="R41" s="12">
        <v>1653</v>
      </c>
      <c r="S41" s="12">
        <v>1472</v>
      </c>
      <c r="T41" s="12">
        <v>1270</v>
      </c>
      <c r="U41" s="12">
        <v>1659</v>
      </c>
      <c r="V41" s="12">
        <v>1508</v>
      </c>
      <c r="W41" s="12">
        <v>772</v>
      </c>
      <c r="X41" s="12">
        <v>1538</v>
      </c>
      <c r="Y41" s="12">
        <v>1394</v>
      </c>
      <c r="Z41" s="12">
        <v>1383</v>
      </c>
      <c r="AA41" s="12">
        <v>664</v>
      </c>
      <c r="AB41" s="12">
        <v>1503</v>
      </c>
      <c r="AC41" s="12">
        <v>1653</v>
      </c>
      <c r="AD41" s="12">
        <v>1530</v>
      </c>
      <c r="AE41" s="12">
        <v>1198</v>
      </c>
      <c r="AF41" s="12">
        <v>1223</v>
      </c>
      <c r="AG41" s="12">
        <v>1225</v>
      </c>
      <c r="AH41" s="12">
        <v>1387</v>
      </c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</row>
    <row r="42" spans="1:54" x14ac:dyDescent="0.25">
      <c r="A42" s="13"/>
      <c r="B42" s="14" t="s">
        <v>6</v>
      </c>
      <c r="C42" s="15">
        <v>10</v>
      </c>
      <c r="D42" s="15">
        <v>7</v>
      </c>
      <c r="E42" s="15">
        <v>13</v>
      </c>
      <c r="F42" s="15">
        <v>8</v>
      </c>
      <c r="G42" s="15">
        <v>11</v>
      </c>
      <c r="H42" s="15">
        <v>11</v>
      </c>
      <c r="I42" s="15">
        <v>5</v>
      </c>
      <c r="J42" s="15">
        <v>4</v>
      </c>
      <c r="K42" s="15">
        <v>3</v>
      </c>
      <c r="L42" s="15">
        <v>4</v>
      </c>
      <c r="M42" s="15">
        <v>13</v>
      </c>
      <c r="N42" s="15">
        <v>5</v>
      </c>
      <c r="O42" s="15">
        <v>9</v>
      </c>
      <c r="P42" s="15">
        <v>5</v>
      </c>
      <c r="Q42" s="15">
        <v>10</v>
      </c>
      <c r="R42" s="15">
        <v>10</v>
      </c>
      <c r="S42" s="15">
        <v>3</v>
      </c>
      <c r="T42" s="15">
        <v>4</v>
      </c>
      <c r="U42" s="15">
        <v>5</v>
      </c>
      <c r="V42" s="15">
        <v>6</v>
      </c>
      <c r="W42" s="15">
        <v>5</v>
      </c>
      <c r="X42" s="15">
        <v>8</v>
      </c>
      <c r="Y42" s="15">
        <v>3</v>
      </c>
      <c r="Z42" s="15">
        <v>7</v>
      </c>
      <c r="AA42" s="15">
        <v>5</v>
      </c>
      <c r="AB42" s="15">
        <v>8</v>
      </c>
      <c r="AC42" s="15">
        <v>4</v>
      </c>
      <c r="AD42" s="15">
        <v>5</v>
      </c>
      <c r="AE42" s="15">
        <v>1</v>
      </c>
      <c r="AF42" s="15">
        <v>3</v>
      </c>
      <c r="AG42" s="15">
        <v>7</v>
      </c>
      <c r="AH42" s="15">
        <v>3</v>
      </c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</row>
    <row r="43" spans="1:54" x14ac:dyDescent="0.25">
      <c r="A43" s="13"/>
      <c r="B43" s="16" t="s">
        <v>7</v>
      </c>
      <c r="C43" s="17">
        <f t="shared" ref="C43:AG43" si="19">C42/C41*100</f>
        <v>0.87260034904013961</v>
      </c>
      <c r="D43" s="17">
        <f t="shared" si="19"/>
        <v>0.60501296456352638</v>
      </c>
      <c r="E43" s="17">
        <f t="shared" si="19"/>
        <v>1.1893870082342177</v>
      </c>
      <c r="F43" s="17">
        <f t="shared" si="19"/>
        <v>0.74349442379182151</v>
      </c>
      <c r="G43" s="17">
        <f t="shared" si="19"/>
        <v>0.93537414965986398</v>
      </c>
      <c r="H43" s="17">
        <f t="shared" si="19"/>
        <v>0.89285714285714279</v>
      </c>
      <c r="I43" s="17">
        <f t="shared" si="19"/>
        <v>0.42553191489361702</v>
      </c>
      <c r="J43" s="17">
        <f t="shared" si="19"/>
        <v>0.62992125984251968</v>
      </c>
      <c r="K43" s="17">
        <f t="shared" si="19"/>
        <v>0.25466893039049238</v>
      </c>
      <c r="L43" s="17">
        <f t="shared" si="19"/>
        <v>0.40774719673802245</v>
      </c>
      <c r="M43" s="17">
        <f t="shared" si="19"/>
        <v>0.96225018504811255</v>
      </c>
      <c r="N43" s="17">
        <f t="shared" si="19"/>
        <v>0.48685491723466412</v>
      </c>
      <c r="O43" s="17">
        <f t="shared" si="19"/>
        <v>0.57070386810399498</v>
      </c>
      <c r="P43" s="17">
        <f t="shared" si="19"/>
        <v>0.52029136316337155</v>
      </c>
      <c r="Q43" s="17">
        <f t="shared" si="19"/>
        <v>0.63131313131313127</v>
      </c>
      <c r="R43" s="17">
        <f t="shared" si="19"/>
        <v>0.60496067755595884</v>
      </c>
      <c r="S43" s="17">
        <f t="shared" si="19"/>
        <v>0.20380434782608695</v>
      </c>
      <c r="T43" s="17">
        <f t="shared" si="19"/>
        <v>0.31496062992125984</v>
      </c>
      <c r="U43" s="17">
        <f t="shared" si="19"/>
        <v>0.30138637733574442</v>
      </c>
      <c r="V43" s="17">
        <f t="shared" si="19"/>
        <v>0.39787798408488062</v>
      </c>
      <c r="W43" s="17">
        <f t="shared" si="19"/>
        <v>0.64766839378238339</v>
      </c>
      <c r="X43" s="17">
        <f t="shared" si="19"/>
        <v>0.52015604681404426</v>
      </c>
      <c r="Y43" s="17">
        <f t="shared" si="19"/>
        <v>0.21520803443328551</v>
      </c>
      <c r="Z43" s="17">
        <f t="shared" si="19"/>
        <v>0.50614605929139556</v>
      </c>
      <c r="AA43" s="17">
        <f t="shared" si="19"/>
        <v>0.75301204819277112</v>
      </c>
      <c r="AB43" s="17">
        <f t="shared" si="19"/>
        <v>0.5322687957418496</v>
      </c>
      <c r="AC43" s="17">
        <f t="shared" si="19"/>
        <v>0.24198427102238357</v>
      </c>
      <c r="AD43" s="17">
        <f t="shared" si="19"/>
        <v>0.32679738562091504</v>
      </c>
      <c r="AE43" s="17">
        <f t="shared" si="19"/>
        <v>8.347245409015025E-2</v>
      </c>
      <c r="AF43" s="17">
        <f t="shared" si="19"/>
        <v>0.24529844644317253</v>
      </c>
      <c r="AG43" s="17">
        <f t="shared" si="19"/>
        <v>0.5714285714285714</v>
      </c>
      <c r="AH43" s="17">
        <f t="shared" ref="AH43" si="20">AH42/AH41*100</f>
        <v>0.21629416005767843</v>
      </c>
      <c r="AI43" s="17"/>
      <c r="AJ43" s="17"/>
      <c r="AK43" s="17"/>
      <c r="AL43" s="17"/>
      <c r="AM43" s="17"/>
      <c r="AN43" s="17"/>
      <c r="AO43" s="17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</row>
    <row r="44" spans="1:54" x14ac:dyDescent="0.25">
      <c r="A44" s="18"/>
      <c r="B44" s="14" t="s">
        <v>8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1</v>
      </c>
      <c r="O44" s="15">
        <v>2</v>
      </c>
      <c r="P44" s="15">
        <v>6</v>
      </c>
      <c r="Q44" s="15">
        <v>21</v>
      </c>
      <c r="R44" s="15">
        <v>10</v>
      </c>
      <c r="S44" s="15">
        <v>6</v>
      </c>
      <c r="T44" s="15">
        <v>3</v>
      </c>
      <c r="U44" s="15">
        <v>4</v>
      </c>
      <c r="V44" s="15">
        <v>7</v>
      </c>
      <c r="W44" s="15">
        <v>4</v>
      </c>
      <c r="X44" s="15">
        <v>2</v>
      </c>
      <c r="Y44" s="15">
        <v>1</v>
      </c>
      <c r="Z44" s="15">
        <v>0</v>
      </c>
      <c r="AA44" s="15">
        <v>0</v>
      </c>
      <c r="AB44" s="15">
        <v>0</v>
      </c>
      <c r="AC44" s="15">
        <v>0</v>
      </c>
      <c r="AD44" s="15">
        <v>0</v>
      </c>
      <c r="AE44" s="15">
        <v>0</v>
      </c>
      <c r="AF44" s="15">
        <v>0</v>
      </c>
      <c r="AG44" s="15">
        <v>0</v>
      </c>
      <c r="AH44" s="15">
        <v>0</v>
      </c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</row>
    <row r="45" spans="1:54" x14ac:dyDescent="0.25">
      <c r="A45" s="18"/>
      <c r="B45" s="16" t="s">
        <v>9</v>
      </c>
      <c r="C45" s="17">
        <f t="shared" ref="C45:AC45" si="21">C44/C41*100</f>
        <v>0</v>
      </c>
      <c r="D45" s="17">
        <f t="shared" si="21"/>
        <v>0</v>
      </c>
      <c r="E45" s="17">
        <f t="shared" si="21"/>
        <v>0</v>
      </c>
      <c r="F45" s="17">
        <f t="shared" si="21"/>
        <v>0</v>
      </c>
      <c r="G45" s="17">
        <f t="shared" si="21"/>
        <v>0</v>
      </c>
      <c r="H45" s="17">
        <f t="shared" si="21"/>
        <v>0</v>
      </c>
      <c r="I45" s="17">
        <f t="shared" si="21"/>
        <v>0</v>
      </c>
      <c r="J45" s="17">
        <f t="shared" si="21"/>
        <v>0</v>
      </c>
      <c r="K45" s="17">
        <f t="shared" si="21"/>
        <v>0</v>
      </c>
      <c r="L45" s="17">
        <f t="shared" si="21"/>
        <v>0</v>
      </c>
      <c r="M45" s="17">
        <f t="shared" si="21"/>
        <v>0</v>
      </c>
      <c r="N45" s="17">
        <f t="shared" si="21"/>
        <v>9.7370983446932818E-2</v>
      </c>
      <c r="O45" s="17">
        <f t="shared" si="21"/>
        <v>0.12682308180088775</v>
      </c>
      <c r="P45" s="17">
        <f t="shared" si="21"/>
        <v>0.62434963579604574</v>
      </c>
      <c r="Q45" s="17">
        <f t="shared" si="21"/>
        <v>1.3257575757575757</v>
      </c>
      <c r="R45" s="17">
        <f t="shared" si="21"/>
        <v>0.60496067755595884</v>
      </c>
      <c r="S45" s="17">
        <f t="shared" si="21"/>
        <v>0.40760869565217389</v>
      </c>
      <c r="T45" s="17">
        <f t="shared" si="21"/>
        <v>0.23622047244094488</v>
      </c>
      <c r="U45" s="17">
        <f t="shared" si="21"/>
        <v>0.24110910186859552</v>
      </c>
      <c r="V45" s="17">
        <f t="shared" si="21"/>
        <v>0.46419098143236071</v>
      </c>
      <c r="W45" s="17">
        <f t="shared" si="21"/>
        <v>0.5181347150259068</v>
      </c>
      <c r="X45" s="17">
        <f t="shared" si="21"/>
        <v>0.13003901170351106</v>
      </c>
      <c r="Y45" s="17">
        <f t="shared" si="21"/>
        <v>7.1736011477761846E-2</v>
      </c>
      <c r="Z45" s="17">
        <f t="shared" si="21"/>
        <v>0</v>
      </c>
      <c r="AA45" s="17">
        <f t="shared" si="21"/>
        <v>0</v>
      </c>
      <c r="AB45" s="17">
        <f t="shared" si="21"/>
        <v>0</v>
      </c>
      <c r="AC45" s="17">
        <f t="shared" si="21"/>
        <v>0</v>
      </c>
      <c r="AD45" s="17">
        <v>0</v>
      </c>
      <c r="AE45" s="17">
        <v>0</v>
      </c>
      <c r="AF45" s="17">
        <v>0</v>
      </c>
      <c r="AG45" s="17">
        <v>0</v>
      </c>
      <c r="AH45" s="17">
        <v>0</v>
      </c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</row>
    <row r="46" spans="1:54" x14ac:dyDescent="0.25">
      <c r="A46" s="18"/>
      <c r="B46" s="14" t="s">
        <v>10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0</v>
      </c>
      <c r="T46" s="19">
        <v>0</v>
      </c>
      <c r="U46" s="19">
        <v>0</v>
      </c>
      <c r="V46" s="19">
        <v>0</v>
      </c>
      <c r="W46" s="19">
        <v>0</v>
      </c>
      <c r="X46" s="19">
        <v>0</v>
      </c>
      <c r="Y46" s="19">
        <v>0</v>
      </c>
      <c r="Z46" s="19">
        <v>0</v>
      </c>
      <c r="AA46" s="19">
        <v>0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0</v>
      </c>
      <c r="AI46" s="19"/>
      <c r="AJ46" s="19"/>
      <c r="AK46" s="19"/>
      <c r="AL46" s="19"/>
      <c r="AM46" s="19"/>
      <c r="AN46" s="19"/>
      <c r="AO46" s="19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</row>
    <row r="47" spans="1:54" x14ac:dyDescent="0.25">
      <c r="A47" s="18"/>
      <c r="B47" s="16" t="s">
        <v>11</v>
      </c>
      <c r="C47" s="17">
        <f t="shared" ref="C47:AC47" si="22">C46/C41*100</f>
        <v>0</v>
      </c>
      <c r="D47" s="17">
        <f t="shared" si="22"/>
        <v>0</v>
      </c>
      <c r="E47" s="17">
        <f t="shared" si="22"/>
        <v>0</v>
      </c>
      <c r="F47" s="17">
        <f t="shared" si="22"/>
        <v>0</v>
      </c>
      <c r="G47" s="17">
        <f t="shared" si="22"/>
        <v>0</v>
      </c>
      <c r="H47" s="17">
        <f t="shared" si="22"/>
        <v>0</v>
      </c>
      <c r="I47" s="17">
        <f t="shared" si="22"/>
        <v>0</v>
      </c>
      <c r="J47" s="17">
        <f t="shared" si="22"/>
        <v>0</v>
      </c>
      <c r="K47" s="17">
        <f t="shared" si="22"/>
        <v>0</v>
      </c>
      <c r="L47" s="17">
        <f t="shared" si="22"/>
        <v>0</v>
      </c>
      <c r="M47" s="17">
        <f t="shared" si="22"/>
        <v>0</v>
      </c>
      <c r="N47" s="17">
        <f t="shared" si="22"/>
        <v>0</v>
      </c>
      <c r="O47" s="17">
        <f t="shared" si="22"/>
        <v>0</v>
      </c>
      <c r="P47" s="17">
        <f t="shared" si="22"/>
        <v>0</v>
      </c>
      <c r="Q47" s="17">
        <f t="shared" si="22"/>
        <v>0</v>
      </c>
      <c r="R47" s="17">
        <f t="shared" si="22"/>
        <v>0</v>
      </c>
      <c r="S47" s="17">
        <f t="shared" si="22"/>
        <v>0</v>
      </c>
      <c r="T47" s="17">
        <f t="shared" si="22"/>
        <v>0</v>
      </c>
      <c r="U47" s="17">
        <f t="shared" si="22"/>
        <v>0</v>
      </c>
      <c r="V47" s="17">
        <f t="shared" si="22"/>
        <v>0</v>
      </c>
      <c r="W47" s="17">
        <f t="shared" si="22"/>
        <v>0</v>
      </c>
      <c r="X47" s="17">
        <f t="shared" si="22"/>
        <v>0</v>
      </c>
      <c r="Y47" s="17">
        <f t="shared" si="22"/>
        <v>0</v>
      </c>
      <c r="Z47" s="17">
        <f t="shared" si="22"/>
        <v>0</v>
      </c>
      <c r="AA47" s="17">
        <f t="shared" si="22"/>
        <v>0</v>
      </c>
      <c r="AB47" s="17">
        <f t="shared" si="22"/>
        <v>0</v>
      </c>
      <c r="AC47" s="17">
        <f t="shared" si="22"/>
        <v>0</v>
      </c>
      <c r="AD47" s="17">
        <v>0</v>
      </c>
      <c r="AE47" s="17">
        <v>0</v>
      </c>
      <c r="AF47" s="17">
        <v>0</v>
      </c>
      <c r="AG47" s="17">
        <v>0</v>
      </c>
      <c r="AH47" s="17">
        <v>0</v>
      </c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</row>
    <row r="48" spans="1:54" x14ac:dyDescent="0.25">
      <c r="A48" s="21" t="s">
        <v>5</v>
      </c>
      <c r="B48" s="11" t="s">
        <v>5</v>
      </c>
      <c r="C48" s="12">
        <f t="shared" ref="C48:O48" si="23">C6+C13+C20+C27+C34+C41</f>
        <v>8403</v>
      </c>
      <c r="D48" s="12">
        <f t="shared" si="23"/>
        <v>8254</v>
      </c>
      <c r="E48" s="12">
        <f t="shared" si="23"/>
        <v>8000</v>
      </c>
      <c r="F48" s="12">
        <f t="shared" si="23"/>
        <v>8272</v>
      </c>
      <c r="G48" s="12">
        <f t="shared" si="23"/>
        <v>9048</v>
      </c>
      <c r="H48" s="12">
        <f t="shared" si="23"/>
        <v>9172</v>
      </c>
      <c r="I48" s="12">
        <f t="shared" si="23"/>
        <v>9034</v>
      </c>
      <c r="J48" s="12">
        <f t="shared" si="23"/>
        <v>5767</v>
      </c>
      <c r="K48" s="12">
        <f t="shared" si="23"/>
        <v>9729</v>
      </c>
      <c r="L48" s="12">
        <f t="shared" si="23"/>
        <v>8417</v>
      </c>
      <c r="M48" s="12">
        <f t="shared" si="23"/>
        <v>10603</v>
      </c>
      <c r="N48" s="12">
        <f t="shared" si="23"/>
        <v>8410</v>
      </c>
      <c r="O48" s="12">
        <f t="shared" si="23"/>
        <v>12543</v>
      </c>
      <c r="P48" s="12">
        <f t="shared" ref="P48:Q48" si="24">P6+P13+P20+P27+P34+P41</f>
        <v>7735</v>
      </c>
      <c r="Q48" s="12">
        <f t="shared" si="24"/>
        <v>12553</v>
      </c>
      <c r="R48" s="12">
        <f t="shared" ref="R48:S48" si="25">R6+R13+R20+R27+R34+R41</f>
        <v>12472</v>
      </c>
      <c r="S48" s="12">
        <f t="shared" si="25"/>
        <v>12039</v>
      </c>
      <c r="T48" s="12">
        <f t="shared" ref="T48:U48" si="26">T6+T13+T20+T27+T34+T41</f>
        <v>10294</v>
      </c>
      <c r="U48" s="12">
        <f t="shared" si="26"/>
        <v>13318</v>
      </c>
      <c r="V48" s="12">
        <f t="shared" ref="V48:W48" si="27">V6+V13+V20+V27+V34+V41</f>
        <v>11948</v>
      </c>
      <c r="W48" s="12">
        <f t="shared" si="27"/>
        <v>6499</v>
      </c>
      <c r="X48" s="12">
        <f t="shared" ref="X48:Y48" si="28">X6+X13+X20+X27+X34+X41</f>
        <v>11727</v>
      </c>
      <c r="Y48" s="12">
        <f t="shared" si="28"/>
        <v>11021</v>
      </c>
      <c r="Z48" s="12">
        <f t="shared" ref="Z48:AA48" si="29">Z6+Z13+Z20+Z27+Z34+Z41</f>
        <v>10637</v>
      </c>
      <c r="AA48" s="12">
        <f t="shared" si="29"/>
        <v>5358</v>
      </c>
      <c r="AB48" s="12">
        <f t="shared" ref="AB48:AC48" si="30">AB6+AB13+AB20+AB27+AB34+AB41</f>
        <v>12266</v>
      </c>
      <c r="AC48" s="12">
        <f t="shared" si="30"/>
        <v>12648</v>
      </c>
      <c r="AD48" s="12">
        <f t="shared" ref="AD48:AE48" si="31">AD6+AD13+AD20+AD27+AD34+AD41</f>
        <v>10582</v>
      </c>
      <c r="AE48" s="12">
        <f t="shared" si="31"/>
        <v>9118</v>
      </c>
      <c r="AF48" s="12">
        <f t="shared" ref="AF48:AG48" si="32">AF6+AF13+AF20+AF27+AF34+AF41</f>
        <v>8875</v>
      </c>
      <c r="AG48" s="12">
        <f t="shared" si="32"/>
        <v>10119</v>
      </c>
      <c r="AH48" s="12">
        <f t="shared" ref="AH48" si="33">AH6+AH13+AH20+AH27+AH34+AH41</f>
        <v>11239</v>
      </c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</row>
    <row r="49" spans="1:54" x14ac:dyDescent="0.25">
      <c r="A49" s="13"/>
      <c r="B49" s="14" t="s">
        <v>6</v>
      </c>
      <c r="C49" s="15">
        <f t="shared" ref="C49:O49" si="34">SUM(C7,C14,C21,C28,C35,C42)</f>
        <v>64</v>
      </c>
      <c r="D49" s="15">
        <f t="shared" si="34"/>
        <v>32</v>
      </c>
      <c r="E49" s="15">
        <f t="shared" si="34"/>
        <v>61</v>
      </c>
      <c r="F49" s="15">
        <f t="shared" si="34"/>
        <v>82</v>
      </c>
      <c r="G49" s="15">
        <f t="shared" si="34"/>
        <v>96</v>
      </c>
      <c r="H49" s="15">
        <f t="shared" si="34"/>
        <v>80</v>
      </c>
      <c r="I49" s="15">
        <f t="shared" si="34"/>
        <v>57</v>
      </c>
      <c r="J49" s="15">
        <f t="shared" si="34"/>
        <v>41</v>
      </c>
      <c r="K49" s="15">
        <f t="shared" si="34"/>
        <v>49</v>
      </c>
      <c r="L49" s="15">
        <f t="shared" si="34"/>
        <v>60</v>
      </c>
      <c r="M49" s="15">
        <f t="shared" si="34"/>
        <v>98</v>
      </c>
      <c r="N49" s="15">
        <f t="shared" si="34"/>
        <v>103</v>
      </c>
      <c r="O49" s="15">
        <f t="shared" si="34"/>
        <v>157</v>
      </c>
      <c r="P49" s="15">
        <f t="shared" ref="P49:Q49" si="35">SUM(P7,P14,P21,P28,P35,P42)</f>
        <v>95</v>
      </c>
      <c r="Q49" s="15">
        <f t="shared" si="35"/>
        <v>133</v>
      </c>
      <c r="R49" s="15">
        <f t="shared" ref="R49:S49" si="36">SUM(R7,R14,R21,R28,R35,R42)</f>
        <v>115</v>
      </c>
      <c r="S49" s="15">
        <f t="shared" si="36"/>
        <v>100</v>
      </c>
      <c r="T49" s="15">
        <f t="shared" ref="T49:U49" si="37">SUM(T7,T14,T21,T28,T35,T42)</f>
        <v>66</v>
      </c>
      <c r="U49" s="15">
        <f t="shared" si="37"/>
        <v>80</v>
      </c>
      <c r="V49" s="15">
        <f t="shared" ref="V49:W49" si="38">SUM(V7,V14,V21,V28,V35,V42)</f>
        <v>74</v>
      </c>
      <c r="W49" s="15">
        <f t="shared" si="38"/>
        <v>49</v>
      </c>
      <c r="X49" s="15">
        <f t="shared" ref="X49:Y49" si="39">SUM(X7,X14,X21,X28,X35,X42)</f>
        <v>72</v>
      </c>
      <c r="Y49" s="15">
        <f t="shared" si="39"/>
        <v>80</v>
      </c>
      <c r="Z49" s="15">
        <f t="shared" ref="Z49:AA49" si="40">SUM(Z7,Z14,Z21,Z28,Z35,Z42)</f>
        <v>48</v>
      </c>
      <c r="AA49" s="15">
        <f t="shared" si="40"/>
        <v>33</v>
      </c>
      <c r="AB49" s="15">
        <f t="shared" ref="AB49:AC49" si="41">SUM(AB7,AB14,AB21,AB28,AB35,AB42)</f>
        <v>81</v>
      </c>
      <c r="AC49" s="15">
        <f t="shared" si="41"/>
        <v>86</v>
      </c>
      <c r="AD49" s="15">
        <f t="shared" ref="AD49:AE49" si="42">SUM(AD7,AD14,AD21,AD28,AD35,AD42)</f>
        <v>58</v>
      </c>
      <c r="AE49" s="15">
        <f t="shared" si="42"/>
        <v>44</v>
      </c>
      <c r="AF49" s="15">
        <f t="shared" ref="AF49:AG49" si="43">SUM(AF7,AF14,AF21,AF28,AF35,AF42)</f>
        <v>26</v>
      </c>
      <c r="AG49" s="15">
        <f t="shared" si="43"/>
        <v>58</v>
      </c>
      <c r="AH49" s="15">
        <f t="shared" ref="AH49" si="44">SUM(AH7,AH14,AH21,AH28,AH35,AH42)</f>
        <v>38</v>
      </c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</row>
    <row r="50" spans="1:54" x14ac:dyDescent="0.25">
      <c r="A50" s="13"/>
      <c r="B50" s="16" t="s">
        <v>7</v>
      </c>
      <c r="C50" s="17">
        <f t="shared" ref="C50:O50" si="45">C49/C48*100</f>
        <v>0.76163275020825894</v>
      </c>
      <c r="D50" s="17">
        <f t="shared" si="45"/>
        <v>0.3876908165737824</v>
      </c>
      <c r="E50" s="17">
        <f t="shared" si="45"/>
        <v>0.76249999999999996</v>
      </c>
      <c r="F50" s="17">
        <f t="shared" si="45"/>
        <v>0.9912959381044486</v>
      </c>
      <c r="G50" s="17">
        <f t="shared" si="45"/>
        <v>1.0610079575596816</v>
      </c>
      <c r="H50" s="17">
        <f t="shared" si="45"/>
        <v>0.87221979938944605</v>
      </c>
      <c r="I50" s="17">
        <f t="shared" si="45"/>
        <v>0.63094974540624305</v>
      </c>
      <c r="J50" s="17">
        <f t="shared" si="45"/>
        <v>0.71094156407144093</v>
      </c>
      <c r="K50" s="17">
        <f t="shared" si="45"/>
        <v>0.5036488847774695</v>
      </c>
      <c r="L50" s="17">
        <f t="shared" si="45"/>
        <v>0.71284305572056561</v>
      </c>
      <c r="M50" s="17">
        <f t="shared" si="45"/>
        <v>0.92426671696689622</v>
      </c>
      <c r="N50" s="17">
        <f t="shared" si="45"/>
        <v>1.2247324613555293</v>
      </c>
      <c r="O50" s="17">
        <f t="shared" si="45"/>
        <v>1.2516941720481543</v>
      </c>
      <c r="P50" s="17">
        <f t="shared" ref="P50:Q50" si="46">P49/P48*100</f>
        <v>1.2281835811247577</v>
      </c>
      <c r="Q50" s="17">
        <f t="shared" si="46"/>
        <v>1.0595076874054012</v>
      </c>
      <c r="R50" s="17">
        <f t="shared" ref="R50:S50" si="47">R49/R48*100</f>
        <v>0.92206542655548418</v>
      </c>
      <c r="S50" s="17">
        <f t="shared" si="47"/>
        <v>0.8306337735692334</v>
      </c>
      <c r="T50" s="17">
        <f t="shared" ref="T50:U50" si="48">T49/T48*100</f>
        <v>0.64115018457353801</v>
      </c>
      <c r="U50" s="17">
        <f t="shared" si="48"/>
        <v>0.60069079441357565</v>
      </c>
      <c r="V50" s="17">
        <f t="shared" ref="V50:W50" si="49">V49/V48*100</f>
        <v>0.61935051891529969</v>
      </c>
      <c r="W50" s="17">
        <f t="shared" si="49"/>
        <v>0.75396214802277273</v>
      </c>
      <c r="X50" s="17">
        <f t="shared" ref="X50:Y50" si="50">X49/X48*100</f>
        <v>0.61396776669224862</v>
      </c>
      <c r="Y50" s="17">
        <f t="shared" si="50"/>
        <v>0.72588694310861079</v>
      </c>
      <c r="Z50" s="17">
        <f t="shared" ref="Z50:AA50" si="51">Z49/Z48*100</f>
        <v>0.45125505311648018</v>
      </c>
      <c r="AA50" s="17">
        <f t="shared" si="51"/>
        <v>0.61590145576707722</v>
      </c>
      <c r="AB50" s="17">
        <f t="shared" ref="AB50:AC50" si="52">AB49/AB48*100</f>
        <v>0.66036197619435832</v>
      </c>
      <c r="AC50" s="17">
        <f t="shared" si="52"/>
        <v>0.67994939911448449</v>
      </c>
      <c r="AD50" s="17">
        <f t="shared" ref="AD50:AE50" si="53">AD49/AD48*100</f>
        <v>0.54810054810054809</v>
      </c>
      <c r="AE50" s="17">
        <f t="shared" si="53"/>
        <v>0.48256196534327706</v>
      </c>
      <c r="AF50" s="17">
        <f t="shared" ref="AF50:AG50" si="54">AF49/AF48*100</f>
        <v>0.29295774647887324</v>
      </c>
      <c r="AG50" s="17">
        <f t="shared" si="54"/>
        <v>0.57317916790196655</v>
      </c>
      <c r="AH50" s="17">
        <f t="shared" ref="AH50" si="55">AH49/AH48*100</f>
        <v>0.33810837263101701</v>
      </c>
      <c r="AI50" s="17"/>
      <c r="AJ50" s="17"/>
      <c r="AK50" s="17"/>
      <c r="AL50" s="17"/>
      <c r="AM50" s="17"/>
      <c r="AN50" s="17"/>
      <c r="AO50" s="17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</row>
    <row r="51" spans="1:54" x14ac:dyDescent="0.25">
      <c r="A51" s="18"/>
      <c r="B51" s="14" t="s">
        <v>8</v>
      </c>
      <c r="C51" s="15">
        <f t="shared" ref="C51:O51" si="56">C9+C16+C23+C30+C37+C44</f>
        <v>0</v>
      </c>
      <c r="D51" s="15">
        <f t="shared" si="56"/>
        <v>0</v>
      </c>
      <c r="E51" s="15">
        <f t="shared" si="56"/>
        <v>0</v>
      </c>
      <c r="F51" s="15">
        <f t="shared" si="56"/>
        <v>0</v>
      </c>
      <c r="G51" s="15">
        <f t="shared" si="56"/>
        <v>0</v>
      </c>
      <c r="H51" s="15">
        <f t="shared" si="56"/>
        <v>0</v>
      </c>
      <c r="I51" s="15">
        <f t="shared" si="56"/>
        <v>3</v>
      </c>
      <c r="J51" s="15">
        <f t="shared" si="56"/>
        <v>1</v>
      </c>
      <c r="K51" s="15">
        <f t="shared" si="56"/>
        <v>1</v>
      </c>
      <c r="L51" s="15">
        <f t="shared" si="56"/>
        <v>4</v>
      </c>
      <c r="M51" s="15">
        <f t="shared" si="56"/>
        <v>25</v>
      </c>
      <c r="N51" s="15">
        <f t="shared" si="56"/>
        <v>77</v>
      </c>
      <c r="O51" s="15">
        <f t="shared" si="56"/>
        <v>315</v>
      </c>
      <c r="P51" s="15">
        <f t="shared" ref="P51:Q51" si="57">P9+P16+P23+P30+P37+P44</f>
        <v>251</v>
      </c>
      <c r="Q51" s="15">
        <f t="shared" si="57"/>
        <v>514</v>
      </c>
      <c r="R51" s="15">
        <f t="shared" ref="R51:S51" si="58">R9+R16+R23+R30+R37+R44</f>
        <v>441</v>
      </c>
      <c r="S51" s="15">
        <f t="shared" si="58"/>
        <v>292</v>
      </c>
      <c r="T51" s="15">
        <f t="shared" ref="T51:U51" si="59">T9+T16+T23+T30+T37+T44</f>
        <v>185</v>
      </c>
      <c r="U51" s="15">
        <f t="shared" si="59"/>
        <v>198</v>
      </c>
      <c r="V51" s="15">
        <f t="shared" ref="V51:W51" si="60">V9+V16+V23+V30+V37+V44</f>
        <v>146</v>
      </c>
      <c r="W51" s="15">
        <f t="shared" si="60"/>
        <v>72</v>
      </c>
      <c r="X51" s="15">
        <f t="shared" ref="X51:Y51" si="61">X9+X16+X23+X30+X37+X44</f>
        <v>69</v>
      </c>
      <c r="Y51" s="15">
        <f t="shared" si="61"/>
        <v>45</v>
      </c>
      <c r="Z51" s="15">
        <f t="shared" ref="Z51:AA51" si="62">Z9+Z16+Z23+Z30+Z37+Z44</f>
        <v>34</v>
      </c>
      <c r="AA51" s="15">
        <f t="shared" si="62"/>
        <v>2</v>
      </c>
      <c r="AB51" s="15">
        <f t="shared" ref="AB51:AC51" si="63">AB9+AB16+AB23+AB30+AB37+AB44</f>
        <v>5</v>
      </c>
      <c r="AC51" s="15">
        <f t="shared" si="63"/>
        <v>1</v>
      </c>
      <c r="AD51" s="15">
        <f t="shared" ref="AD51:AE51" si="64">AD9+AD16+AD23+AD30+AD37+AD44</f>
        <v>2</v>
      </c>
      <c r="AE51" s="15">
        <f t="shared" si="64"/>
        <v>2</v>
      </c>
      <c r="AF51" s="15">
        <f t="shared" ref="AF51:AG51" si="65">AF9+AF16+AF23+AF30+AF37+AF44</f>
        <v>2</v>
      </c>
      <c r="AG51" s="15">
        <f t="shared" si="65"/>
        <v>2</v>
      </c>
      <c r="AH51" s="15">
        <f t="shared" ref="AH51" si="66">AH9+AH16+AH23+AH30+AH37+AH44</f>
        <v>1</v>
      </c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</row>
    <row r="52" spans="1:54" x14ac:dyDescent="0.25">
      <c r="A52" s="18"/>
      <c r="B52" s="16" t="s">
        <v>9</v>
      </c>
      <c r="C52" s="17">
        <f t="shared" ref="C52:O52" si="67">C51/C48*100</f>
        <v>0</v>
      </c>
      <c r="D52" s="17">
        <f t="shared" si="67"/>
        <v>0</v>
      </c>
      <c r="E52" s="17">
        <f t="shared" si="67"/>
        <v>0</v>
      </c>
      <c r="F52" s="17">
        <f t="shared" si="67"/>
        <v>0</v>
      </c>
      <c r="G52" s="17">
        <f t="shared" si="67"/>
        <v>0</v>
      </c>
      <c r="H52" s="17">
        <f t="shared" si="67"/>
        <v>0</v>
      </c>
      <c r="I52" s="17">
        <f t="shared" si="67"/>
        <v>3.3207881337170689E-2</v>
      </c>
      <c r="J52" s="17">
        <f t="shared" si="67"/>
        <v>1.7340038148083926E-2</v>
      </c>
      <c r="K52" s="17">
        <f t="shared" si="67"/>
        <v>1.0278548668927948E-2</v>
      </c>
      <c r="L52" s="17">
        <f t="shared" si="67"/>
        <v>4.7522870381371034E-2</v>
      </c>
      <c r="M52" s="17">
        <f t="shared" si="67"/>
        <v>0.23578232575686126</v>
      </c>
      <c r="N52" s="17">
        <f t="shared" si="67"/>
        <v>0.91557669441141509</v>
      </c>
      <c r="O52" s="17">
        <f t="shared" si="67"/>
        <v>2.5113609184405647</v>
      </c>
      <c r="P52" s="17">
        <f t="shared" ref="P52:Q52" si="68">P51/P48*100</f>
        <v>3.2449903038138337</v>
      </c>
      <c r="Q52" s="17">
        <f t="shared" si="68"/>
        <v>4.0946387317772643</v>
      </c>
      <c r="R52" s="17">
        <f t="shared" ref="R52:S52" si="69">R51/R48*100</f>
        <v>3.5359204618345097</v>
      </c>
      <c r="S52" s="17">
        <f t="shared" si="69"/>
        <v>2.4254506188221612</v>
      </c>
      <c r="T52" s="17">
        <f t="shared" ref="T52:U52" si="70">T51/T48*100</f>
        <v>1.7971633961530988</v>
      </c>
      <c r="U52" s="17">
        <f t="shared" si="70"/>
        <v>1.4867097161735998</v>
      </c>
      <c r="V52" s="17">
        <f t="shared" ref="V52:W52" si="71">V51/V48*100</f>
        <v>1.2219618346166721</v>
      </c>
      <c r="W52" s="17">
        <f t="shared" si="71"/>
        <v>1.1078627481150947</v>
      </c>
      <c r="X52" s="17">
        <f t="shared" ref="X52:Y52" si="72">X51/X48*100</f>
        <v>0.58838577641340495</v>
      </c>
      <c r="Y52" s="17">
        <f t="shared" si="72"/>
        <v>0.40831140549859357</v>
      </c>
      <c r="Z52" s="17">
        <f t="shared" ref="Z52:AA52" si="73">Z51/Z48*100</f>
        <v>0.31963899595750683</v>
      </c>
      <c r="AA52" s="17">
        <f t="shared" si="73"/>
        <v>3.7327360955580438E-2</v>
      </c>
      <c r="AB52" s="17">
        <f t="shared" ref="AB52:AC52" si="74">AB51/AB48*100</f>
        <v>4.0763084950269035E-2</v>
      </c>
      <c r="AC52" s="17">
        <f t="shared" si="74"/>
        <v>7.906388361796331E-3</v>
      </c>
      <c r="AD52" s="17">
        <f t="shared" ref="AD52:AE52" si="75">AD51/AD48*100</f>
        <v>1.8900018900018901E-2</v>
      </c>
      <c r="AE52" s="17">
        <f t="shared" si="75"/>
        <v>2.1934634788330777E-2</v>
      </c>
      <c r="AF52" s="17">
        <f t="shared" ref="AF52:AG52" si="76">AF51/AF48*100</f>
        <v>2.2535211267605635E-2</v>
      </c>
      <c r="AG52" s="17">
        <f t="shared" si="76"/>
        <v>1.9764798893171263E-2</v>
      </c>
      <c r="AH52" s="17">
        <f t="shared" ref="AH52" si="77">AH51/AH48*100</f>
        <v>8.897588753447816E-3</v>
      </c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</row>
    <row r="53" spans="1:54" x14ac:dyDescent="0.25">
      <c r="B53" s="14" t="s">
        <v>10</v>
      </c>
      <c r="C53" s="19">
        <f t="shared" ref="C53:O53" si="78">SUM(C11,C18,C25,C32,C39,C46)</f>
        <v>0</v>
      </c>
      <c r="D53" s="19">
        <f t="shared" si="78"/>
        <v>0</v>
      </c>
      <c r="E53" s="19">
        <f t="shared" si="78"/>
        <v>0</v>
      </c>
      <c r="F53" s="19">
        <f t="shared" si="78"/>
        <v>0</v>
      </c>
      <c r="G53" s="19">
        <f t="shared" si="78"/>
        <v>0</v>
      </c>
      <c r="H53" s="19">
        <f t="shared" si="78"/>
        <v>0</v>
      </c>
      <c r="I53" s="19">
        <f t="shared" si="78"/>
        <v>0</v>
      </c>
      <c r="J53" s="19">
        <f t="shared" si="78"/>
        <v>0</v>
      </c>
      <c r="K53" s="19">
        <f t="shared" si="78"/>
        <v>0</v>
      </c>
      <c r="L53" s="19">
        <f t="shared" si="78"/>
        <v>0</v>
      </c>
      <c r="M53" s="19">
        <f t="shared" si="78"/>
        <v>0</v>
      </c>
      <c r="N53" s="19">
        <f t="shared" si="78"/>
        <v>1</v>
      </c>
      <c r="O53" s="19">
        <f t="shared" si="78"/>
        <v>8</v>
      </c>
      <c r="P53" s="19">
        <f t="shared" ref="P53:Q53" si="79">SUM(P11,P18,P25,P32,P39,P46)</f>
        <v>12</v>
      </c>
      <c r="Q53" s="19">
        <f t="shared" si="79"/>
        <v>20</v>
      </c>
      <c r="R53" s="19">
        <f t="shared" ref="R53:S53" si="80">SUM(R11,R18,R25,R32,R39,R46)</f>
        <v>14</v>
      </c>
      <c r="S53" s="19">
        <f t="shared" si="80"/>
        <v>17</v>
      </c>
      <c r="T53" s="19">
        <f t="shared" ref="T53:U53" si="81">SUM(T11,T18,T25,T32,T39,T46)</f>
        <v>10</v>
      </c>
      <c r="U53" s="19">
        <f t="shared" si="81"/>
        <v>3</v>
      </c>
      <c r="V53" s="19">
        <f t="shared" ref="V53:W53" si="82">SUM(V11,V18,V25,V32,V39,V46)</f>
        <v>3</v>
      </c>
      <c r="W53" s="19">
        <f t="shared" si="82"/>
        <v>1</v>
      </c>
      <c r="X53" s="19">
        <f t="shared" ref="X53:Y53" si="83">SUM(X11,X18,X25,X32,X39,X46)</f>
        <v>1</v>
      </c>
      <c r="Y53" s="19">
        <f t="shared" si="83"/>
        <v>0</v>
      </c>
      <c r="Z53" s="19">
        <f t="shared" ref="Z53:AA53" si="84">SUM(Z11,Z18,Z25,Z32,Z39,Z46)</f>
        <v>1</v>
      </c>
      <c r="AA53" s="19">
        <f t="shared" si="84"/>
        <v>0</v>
      </c>
      <c r="AB53" s="19">
        <f t="shared" ref="AB53" si="85">SUM(AB11,AB18,AB25,AB32,AB39,AB46)</f>
        <v>0</v>
      </c>
      <c r="AC53" s="19">
        <f t="shared" ref="AC53:AH53" si="86">SUM(AC11,AC18,AC25,AC32,AC39,AC46)</f>
        <v>1</v>
      </c>
      <c r="AD53" s="19">
        <f t="shared" si="86"/>
        <v>0</v>
      </c>
      <c r="AE53" s="19">
        <f t="shared" si="86"/>
        <v>1</v>
      </c>
      <c r="AF53" s="19">
        <f t="shared" si="86"/>
        <v>1</v>
      </c>
      <c r="AG53" s="19">
        <f t="shared" si="86"/>
        <v>0</v>
      </c>
      <c r="AH53" s="19">
        <f t="shared" si="86"/>
        <v>0</v>
      </c>
      <c r="AI53" s="19"/>
      <c r="AJ53" s="19"/>
      <c r="AK53" s="19"/>
      <c r="AL53" s="19"/>
      <c r="AM53" s="19"/>
      <c r="AN53" s="19"/>
      <c r="AO53" s="19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</row>
    <row r="54" spans="1:54" s="22" customFormat="1" x14ac:dyDescent="0.25">
      <c r="B54" s="16" t="s">
        <v>11</v>
      </c>
      <c r="C54" s="17">
        <f t="shared" ref="C54:O54" si="87">C53/C48*100</f>
        <v>0</v>
      </c>
      <c r="D54" s="17">
        <f t="shared" si="87"/>
        <v>0</v>
      </c>
      <c r="E54" s="17">
        <f t="shared" si="87"/>
        <v>0</v>
      </c>
      <c r="F54" s="17">
        <f t="shared" si="87"/>
        <v>0</v>
      </c>
      <c r="G54" s="17">
        <f t="shared" si="87"/>
        <v>0</v>
      </c>
      <c r="H54" s="17">
        <f t="shared" si="87"/>
        <v>0</v>
      </c>
      <c r="I54" s="17">
        <f t="shared" si="87"/>
        <v>0</v>
      </c>
      <c r="J54" s="17">
        <f t="shared" si="87"/>
        <v>0</v>
      </c>
      <c r="K54" s="17">
        <f t="shared" si="87"/>
        <v>0</v>
      </c>
      <c r="L54" s="17">
        <f t="shared" si="87"/>
        <v>0</v>
      </c>
      <c r="M54" s="17">
        <f t="shared" si="87"/>
        <v>0</v>
      </c>
      <c r="N54" s="17">
        <f t="shared" si="87"/>
        <v>1.1890606420927468E-2</v>
      </c>
      <c r="O54" s="17">
        <f t="shared" si="87"/>
        <v>6.3780594754046072E-2</v>
      </c>
      <c r="P54" s="17">
        <f t="shared" ref="P54:Q54" si="88">P53/P48*100</f>
        <v>0.15513897866839044</v>
      </c>
      <c r="Q54" s="17">
        <f t="shared" si="88"/>
        <v>0.15932446427148889</v>
      </c>
      <c r="R54" s="17">
        <f t="shared" ref="R54:S54" si="89">R53/R48*100</f>
        <v>0.11225144323284157</v>
      </c>
      <c r="S54" s="17">
        <f t="shared" si="89"/>
        <v>0.14120774150676968</v>
      </c>
      <c r="T54" s="17">
        <f t="shared" ref="T54:U54" si="90">T53/T48*100</f>
        <v>9.7143967359626965E-2</v>
      </c>
      <c r="U54" s="17">
        <f t="shared" si="90"/>
        <v>2.2525904790509085E-2</v>
      </c>
      <c r="V54" s="17">
        <f t="shared" ref="V54:W54" si="91">V53/V48*100</f>
        <v>2.5108804820890524E-2</v>
      </c>
      <c r="W54" s="17">
        <f t="shared" si="91"/>
        <v>1.5386982612709647E-2</v>
      </c>
      <c r="X54" s="17">
        <f t="shared" ref="X54:Y54" si="92">X53/X48*100</f>
        <v>8.5273300929478973E-3</v>
      </c>
      <c r="Y54" s="17">
        <f t="shared" si="92"/>
        <v>0</v>
      </c>
      <c r="Z54" s="17">
        <f t="shared" ref="Z54:AA54" si="93">Z53/Z48*100</f>
        <v>9.4011469399266703E-3</v>
      </c>
      <c r="AA54" s="17">
        <f t="shared" si="93"/>
        <v>0</v>
      </c>
      <c r="AB54" s="17">
        <f t="shared" ref="AB54" si="94">AB53/AB48*100</f>
        <v>0</v>
      </c>
      <c r="AC54" s="17">
        <f t="shared" ref="AC54:AH54" si="95">AC53/AC48*100</f>
        <v>7.906388361796331E-3</v>
      </c>
      <c r="AD54" s="17">
        <f t="shared" si="95"/>
        <v>0</v>
      </c>
      <c r="AE54" s="17">
        <f t="shared" si="95"/>
        <v>1.0967317394165389E-2</v>
      </c>
      <c r="AF54" s="17">
        <f t="shared" si="95"/>
        <v>1.1267605633802818E-2</v>
      </c>
      <c r="AG54" s="17">
        <f t="shared" si="95"/>
        <v>0</v>
      </c>
      <c r="AH54" s="17">
        <f t="shared" si="95"/>
        <v>0</v>
      </c>
      <c r="AI54" s="17"/>
      <c r="AJ54" s="17"/>
      <c r="AK54" s="17"/>
      <c r="AL54" s="17"/>
      <c r="AM54" s="17"/>
      <c r="AN54" s="17"/>
      <c r="AO54" s="17"/>
    </row>
  </sheetData>
  <mergeCells count="1">
    <mergeCell ref="A4:B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BB41"/>
  <sheetViews>
    <sheetView zoomScale="80" zoomScaleNormal="80" workbookViewId="0">
      <pane xSplit="2" ySplit="5" topLeftCell="V6" activePane="bottomRight" state="frozen"/>
      <selection pane="topRight" activeCell="C1" sqref="C1"/>
      <selection pane="bottomLeft" activeCell="A6" sqref="A6"/>
      <selection pane="bottomRight" activeCell="AJ16" sqref="AJ16"/>
    </sheetView>
  </sheetViews>
  <sheetFormatPr baseColWidth="10" defaultColWidth="10.5703125" defaultRowHeight="15" x14ac:dyDescent="0.25"/>
  <cols>
    <col min="2" max="2" width="14" customWidth="1"/>
  </cols>
  <sheetData>
    <row r="1" spans="1:54" x14ac:dyDescent="0.25">
      <c r="A1" s="1" t="s">
        <v>26</v>
      </c>
      <c r="B1" s="2"/>
      <c r="C1" s="3"/>
      <c r="D1" s="3"/>
      <c r="E1" s="3"/>
      <c r="F1" s="3"/>
      <c r="G1" s="3"/>
      <c r="H1" s="3"/>
      <c r="I1" s="4"/>
      <c r="J1" s="1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</row>
    <row r="2" spans="1:54" x14ac:dyDescent="0.25">
      <c r="A2" s="1" t="s">
        <v>27</v>
      </c>
      <c r="B2" s="4"/>
      <c r="C2" s="3"/>
      <c r="D2" s="3"/>
      <c r="E2" s="3"/>
      <c r="F2" s="5"/>
      <c r="G2" s="1"/>
      <c r="H2" s="3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 x14ac:dyDescent="0.25">
      <c r="A3" s="4"/>
      <c r="B3" s="4"/>
      <c r="C3" s="6"/>
      <c r="D3" s="6"/>
      <c r="E3" s="6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4" x14ac:dyDescent="0.25">
      <c r="A4" s="28" t="s">
        <v>2</v>
      </c>
      <c r="B4" s="28"/>
      <c r="C4" s="7" t="s">
        <v>3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</row>
    <row r="5" spans="1:54" x14ac:dyDescent="0.25">
      <c r="A5" s="28"/>
      <c r="B5" s="28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>
        <v>14</v>
      </c>
      <c r="Q5" s="9">
        <v>15</v>
      </c>
      <c r="R5" s="9">
        <v>16</v>
      </c>
      <c r="S5" s="9">
        <v>17</v>
      </c>
      <c r="T5" s="9">
        <v>18</v>
      </c>
      <c r="U5" s="9">
        <v>19</v>
      </c>
      <c r="V5" s="9">
        <v>20</v>
      </c>
      <c r="W5" s="9">
        <v>21</v>
      </c>
      <c r="X5" s="9">
        <v>22</v>
      </c>
      <c r="Y5" s="9">
        <v>23</v>
      </c>
      <c r="Z5" s="9">
        <v>24</v>
      </c>
      <c r="AA5" s="9">
        <v>25</v>
      </c>
      <c r="AB5" s="9">
        <v>26</v>
      </c>
      <c r="AC5" s="9">
        <v>27</v>
      </c>
      <c r="AD5" s="9">
        <v>28</v>
      </c>
      <c r="AE5" s="9">
        <v>29</v>
      </c>
      <c r="AF5" s="9">
        <v>30</v>
      </c>
      <c r="AG5" s="9">
        <v>31</v>
      </c>
      <c r="AH5" s="9">
        <v>32</v>
      </c>
      <c r="AI5" s="9">
        <v>33</v>
      </c>
      <c r="AJ5" s="9">
        <v>34</v>
      </c>
      <c r="AK5" s="9">
        <v>35</v>
      </c>
      <c r="AL5" s="9">
        <v>36</v>
      </c>
      <c r="AM5" s="9">
        <v>37</v>
      </c>
      <c r="AN5" s="9">
        <v>38</v>
      </c>
      <c r="AO5" s="9">
        <v>39</v>
      </c>
      <c r="AP5" s="9">
        <v>40</v>
      </c>
      <c r="AQ5" s="9">
        <v>41</v>
      </c>
      <c r="AR5" s="9">
        <v>42</v>
      </c>
      <c r="AS5" s="9">
        <v>43</v>
      </c>
      <c r="AT5" s="9">
        <v>44</v>
      </c>
      <c r="AU5" s="9">
        <v>45</v>
      </c>
      <c r="AV5" s="9">
        <v>46</v>
      </c>
      <c r="AW5" s="9">
        <v>47</v>
      </c>
      <c r="AX5" s="9">
        <v>48</v>
      </c>
      <c r="AY5" s="9">
        <v>49</v>
      </c>
      <c r="AZ5" s="9">
        <v>50</v>
      </c>
      <c r="BA5" s="9">
        <v>51</v>
      </c>
      <c r="BB5" s="9">
        <v>52</v>
      </c>
    </row>
    <row r="6" spans="1:54" x14ac:dyDescent="0.25">
      <c r="A6" s="10" t="s">
        <v>12</v>
      </c>
      <c r="B6" s="11" t="s">
        <v>5</v>
      </c>
      <c r="C6" s="12">
        <v>366</v>
      </c>
      <c r="D6" s="12">
        <v>418</v>
      </c>
      <c r="E6" s="12">
        <v>377</v>
      </c>
      <c r="F6" s="12">
        <v>308</v>
      </c>
      <c r="G6" s="12">
        <v>286</v>
      </c>
      <c r="H6" s="12">
        <v>404</v>
      </c>
      <c r="I6" s="12">
        <v>328</v>
      </c>
      <c r="J6" s="12">
        <v>212</v>
      </c>
      <c r="K6" s="12">
        <v>333</v>
      </c>
      <c r="L6" s="12">
        <v>361</v>
      </c>
      <c r="M6" s="12">
        <v>493</v>
      </c>
      <c r="N6" s="12">
        <v>430</v>
      </c>
      <c r="O6" s="12">
        <v>568</v>
      </c>
      <c r="P6" s="12">
        <v>228</v>
      </c>
      <c r="Q6" s="12">
        <v>401</v>
      </c>
      <c r="R6" s="12">
        <v>393</v>
      </c>
      <c r="S6" s="12">
        <v>416</v>
      </c>
      <c r="T6" s="12">
        <v>361</v>
      </c>
      <c r="U6" s="12">
        <v>428</v>
      </c>
      <c r="V6" s="12">
        <v>374</v>
      </c>
      <c r="W6" s="12">
        <v>234</v>
      </c>
      <c r="X6" s="12">
        <v>415</v>
      </c>
      <c r="Y6" s="12">
        <v>389</v>
      </c>
      <c r="Z6" s="12">
        <v>399</v>
      </c>
      <c r="AA6" s="12">
        <v>117</v>
      </c>
      <c r="AB6" s="12">
        <v>389</v>
      </c>
      <c r="AC6" s="12">
        <v>371</v>
      </c>
      <c r="AD6" s="12">
        <v>332</v>
      </c>
      <c r="AE6" s="12">
        <v>271</v>
      </c>
      <c r="AF6" s="12">
        <v>229</v>
      </c>
      <c r="AG6" s="12">
        <v>312</v>
      </c>
      <c r="AH6" s="12">
        <v>331</v>
      </c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</row>
    <row r="7" spans="1:54" x14ac:dyDescent="0.25">
      <c r="A7" s="13"/>
      <c r="B7" s="14" t="s">
        <v>6</v>
      </c>
      <c r="C7" s="15">
        <v>5</v>
      </c>
      <c r="D7" s="15">
        <v>1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5">
        <v>0</v>
      </c>
      <c r="U7" s="15">
        <v>0</v>
      </c>
      <c r="V7" s="15">
        <v>0</v>
      </c>
      <c r="W7" s="15">
        <v>0</v>
      </c>
      <c r="X7" s="15">
        <v>0</v>
      </c>
      <c r="Y7" s="15">
        <v>0</v>
      </c>
      <c r="Z7" s="15">
        <v>0</v>
      </c>
      <c r="AA7" s="15">
        <v>0</v>
      </c>
      <c r="AB7" s="15">
        <v>0</v>
      </c>
      <c r="AC7" s="15">
        <v>0</v>
      </c>
      <c r="AD7" s="15">
        <v>0</v>
      </c>
      <c r="AE7" s="15">
        <v>0</v>
      </c>
      <c r="AF7" s="15">
        <v>0</v>
      </c>
      <c r="AG7" s="15">
        <v>0</v>
      </c>
      <c r="AH7" s="15">
        <v>0</v>
      </c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</row>
    <row r="8" spans="1:54" s="17" customFormat="1" ht="12.75" x14ac:dyDescent="0.25">
      <c r="B8" s="17" t="s">
        <v>7</v>
      </c>
      <c r="C8" s="17">
        <f t="shared" ref="C8:N8" si="0">C7/C6*100</f>
        <v>1.3661202185792349</v>
      </c>
      <c r="D8" s="17">
        <f t="shared" si="0"/>
        <v>0.23923444976076555</v>
      </c>
      <c r="E8" s="17">
        <f t="shared" si="0"/>
        <v>0</v>
      </c>
      <c r="F8" s="17">
        <f t="shared" si="0"/>
        <v>0</v>
      </c>
      <c r="G8" s="17">
        <f t="shared" si="0"/>
        <v>0</v>
      </c>
      <c r="H8" s="17">
        <f t="shared" si="0"/>
        <v>0</v>
      </c>
      <c r="I8" s="17">
        <f t="shared" si="0"/>
        <v>0</v>
      </c>
      <c r="J8" s="17">
        <f t="shared" si="0"/>
        <v>0</v>
      </c>
      <c r="K8" s="17">
        <f t="shared" si="0"/>
        <v>0</v>
      </c>
      <c r="L8" s="17">
        <f t="shared" si="0"/>
        <v>0</v>
      </c>
      <c r="M8" s="17">
        <f t="shared" si="0"/>
        <v>0</v>
      </c>
      <c r="N8" s="17">
        <f t="shared" si="0"/>
        <v>0</v>
      </c>
      <c r="O8" s="17">
        <v>0</v>
      </c>
      <c r="P8" s="17">
        <v>0</v>
      </c>
      <c r="Q8" s="17">
        <v>0</v>
      </c>
      <c r="R8" s="17">
        <v>0</v>
      </c>
      <c r="S8" s="17">
        <v>0</v>
      </c>
      <c r="T8" s="17">
        <v>0</v>
      </c>
      <c r="U8" s="17">
        <v>0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0</v>
      </c>
      <c r="AB8" s="17">
        <v>0</v>
      </c>
      <c r="AC8" s="17">
        <v>0</v>
      </c>
      <c r="AD8" s="17">
        <v>0</v>
      </c>
      <c r="AE8" s="17">
        <v>0</v>
      </c>
      <c r="AF8" s="17">
        <v>0</v>
      </c>
      <c r="AG8" s="17">
        <v>0</v>
      </c>
      <c r="AH8" s="17">
        <v>0</v>
      </c>
    </row>
    <row r="9" spans="1:54" x14ac:dyDescent="0.25">
      <c r="A9" s="18"/>
      <c r="B9" s="14" t="s">
        <v>8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0</v>
      </c>
      <c r="AA9" s="15">
        <v>0</v>
      </c>
      <c r="AB9" s="15">
        <v>0</v>
      </c>
      <c r="AC9" s="15">
        <v>0</v>
      </c>
      <c r="AD9" s="15">
        <v>0</v>
      </c>
      <c r="AE9" s="15">
        <v>0</v>
      </c>
      <c r="AF9" s="15">
        <v>0</v>
      </c>
      <c r="AG9" s="15">
        <v>0</v>
      </c>
      <c r="AH9" s="15">
        <v>0</v>
      </c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</row>
    <row r="10" spans="1:54" x14ac:dyDescent="0.25">
      <c r="A10" s="18"/>
      <c r="B10" s="16" t="s">
        <v>9</v>
      </c>
      <c r="C10" s="17">
        <f t="shared" ref="C10:N10" si="1">C9/C6*100</f>
        <v>0</v>
      </c>
      <c r="D10" s="17">
        <f t="shared" si="1"/>
        <v>0</v>
      </c>
      <c r="E10" s="17">
        <f t="shared" si="1"/>
        <v>0</v>
      </c>
      <c r="F10" s="17">
        <f t="shared" si="1"/>
        <v>0</v>
      </c>
      <c r="G10" s="17">
        <f t="shared" si="1"/>
        <v>0</v>
      </c>
      <c r="H10" s="17">
        <f t="shared" si="1"/>
        <v>0</v>
      </c>
      <c r="I10" s="17">
        <f t="shared" si="1"/>
        <v>0</v>
      </c>
      <c r="J10" s="17">
        <f t="shared" si="1"/>
        <v>0</v>
      </c>
      <c r="K10" s="17">
        <f t="shared" si="1"/>
        <v>0</v>
      </c>
      <c r="L10" s="17">
        <f t="shared" si="1"/>
        <v>0</v>
      </c>
      <c r="M10" s="17">
        <f t="shared" si="1"/>
        <v>0</v>
      </c>
      <c r="N10" s="17">
        <f t="shared" si="1"/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17">
        <v>0</v>
      </c>
      <c r="AB10" s="27">
        <v>0</v>
      </c>
      <c r="AC10" s="17">
        <v>0</v>
      </c>
      <c r="AD10" s="17">
        <v>0</v>
      </c>
      <c r="AE10" s="17">
        <v>0</v>
      </c>
      <c r="AF10" s="17">
        <v>0</v>
      </c>
      <c r="AG10" s="17">
        <v>0</v>
      </c>
      <c r="AH10" s="17">
        <v>0</v>
      </c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</row>
    <row r="11" spans="1:54" x14ac:dyDescent="0.25">
      <c r="A11" s="18"/>
      <c r="B11" s="14" t="s">
        <v>10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0</v>
      </c>
      <c r="AB11" s="15">
        <v>0</v>
      </c>
      <c r="AC11" s="15">
        <v>0</v>
      </c>
      <c r="AD11" s="15">
        <v>0</v>
      </c>
      <c r="AE11" s="15">
        <v>0</v>
      </c>
      <c r="AF11" s="15">
        <v>0</v>
      </c>
      <c r="AG11" s="15">
        <v>0</v>
      </c>
      <c r="AH11" s="15">
        <v>0</v>
      </c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</row>
    <row r="12" spans="1:54" x14ac:dyDescent="0.25">
      <c r="A12" s="18"/>
      <c r="B12" s="16" t="s">
        <v>11</v>
      </c>
      <c r="C12" s="17">
        <f t="shared" ref="C12:N12" si="2">C11/C6*100</f>
        <v>0</v>
      </c>
      <c r="D12" s="17">
        <f t="shared" si="2"/>
        <v>0</v>
      </c>
      <c r="E12" s="17">
        <f t="shared" si="2"/>
        <v>0</v>
      </c>
      <c r="F12" s="17">
        <f t="shared" si="2"/>
        <v>0</v>
      </c>
      <c r="G12" s="17">
        <f t="shared" si="2"/>
        <v>0</v>
      </c>
      <c r="H12" s="17">
        <f t="shared" si="2"/>
        <v>0</v>
      </c>
      <c r="I12" s="17">
        <f t="shared" si="2"/>
        <v>0</v>
      </c>
      <c r="J12" s="17">
        <f t="shared" si="2"/>
        <v>0</v>
      </c>
      <c r="K12" s="17">
        <f t="shared" si="2"/>
        <v>0</v>
      </c>
      <c r="L12" s="17">
        <f t="shared" si="2"/>
        <v>0</v>
      </c>
      <c r="M12" s="17">
        <f t="shared" si="2"/>
        <v>0</v>
      </c>
      <c r="N12" s="17">
        <f t="shared" si="2"/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27">
        <v>0</v>
      </c>
      <c r="AC12" s="17">
        <v>0</v>
      </c>
      <c r="AD12" s="17">
        <v>0</v>
      </c>
      <c r="AE12" s="17">
        <v>0</v>
      </c>
      <c r="AF12" s="17">
        <v>0</v>
      </c>
      <c r="AG12" s="17">
        <v>0</v>
      </c>
      <c r="AH12" s="17">
        <v>0</v>
      </c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</row>
    <row r="13" spans="1:54" x14ac:dyDescent="0.25">
      <c r="A13" s="10" t="s">
        <v>13</v>
      </c>
      <c r="B13" s="11" t="s">
        <v>5</v>
      </c>
      <c r="C13" s="12">
        <v>101</v>
      </c>
      <c r="D13" s="12">
        <v>88</v>
      </c>
      <c r="E13" s="12">
        <v>96</v>
      </c>
      <c r="F13" s="12">
        <v>81</v>
      </c>
      <c r="G13" s="12">
        <v>93</v>
      </c>
      <c r="H13" s="12">
        <v>71</v>
      </c>
      <c r="I13" s="12">
        <v>83</v>
      </c>
      <c r="J13" s="12">
        <v>48</v>
      </c>
      <c r="K13" s="12">
        <v>114</v>
      </c>
      <c r="L13" s="12">
        <v>103</v>
      </c>
      <c r="M13" s="12">
        <v>146</v>
      </c>
      <c r="N13" s="12">
        <v>108</v>
      </c>
      <c r="O13" s="12">
        <v>110</v>
      </c>
      <c r="P13" s="12">
        <v>85</v>
      </c>
      <c r="Q13" s="12">
        <v>139</v>
      </c>
      <c r="R13" s="12">
        <v>95</v>
      </c>
      <c r="S13" s="12">
        <v>104</v>
      </c>
      <c r="T13" s="12">
        <v>69</v>
      </c>
      <c r="U13" s="12">
        <v>117</v>
      </c>
      <c r="V13" s="12">
        <v>137</v>
      </c>
      <c r="W13" s="12">
        <v>91</v>
      </c>
      <c r="X13" s="12">
        <v>129</v>
      </c>
      <c r="Y13" s="12">
        <v>123</v>
      </c>
      <c r="Z13" s="12">
        <v>110</v>
      </c>
      <c r="AA13" s="12">
        <v>20</v>
      </c>
      <c r="AB13" s="12">
        <v>142</v>
      </c>
      <c r="AC13" s="12">
        <v>104</v>
      </c>
      <c r="AD13" s="12">
        <v>111</v>
      </c>
      <c r="AE13" s="12">
        <v>77</v>
      </c>
      <c r="AF13" s="12">
        <v>89</v>
      </c>
      <c r="AG13" s="12">
        <v>117</v>
      </c>
      <c r="AH13" s="12">
        <v>129</v>
      </c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</row>
    <row r="14" spans="1:54" x14ac:dyDescent="0.25">
      <c r="A14" s="13"/>
      <c r="B14" s="14" t="s">
        <v>6</v>
      </c>
      <c r="C14" s="15">
        <v>0</v>
      </c>
      <c r="D14" s="15">
        <v>0</v>
      </c>
      <c r="E14" s="15">
        <v>0</v>
      </c>
      <c r="F14" s="15">
        <v>0</v>
      </c>
      <c r="G14" s="15">
        <v>1</v>
      </c>
      <c r="H14" s="15">
        <v>0</v>
      </c>
      <c r="I14" s="15">
        <v>1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>
        <v>0</v>
      </c>
      <c r="AF14" s="15">
        <v>0</v>
      </c>
      <c r="AG14" s="15">
        <v>0</v>
      </c>
      <c r="AH14" s="15">
        <v>0</v>
      </c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</row>
    <row r="15" spans="1:54" s="17" customFormat="1" ht="12.75" x14ac:dyDescent="0.25">
      <c r="B15" s="17" t="s">
        <v>7</v>
      </c>
      <c r="C15" s="17">
        <f t="shared" ref="C15:N15" si="3">C14/C13*100</f>
        <v>0</v>
      </c>
      <c r="D15" s="17">
        <f t="shared" si="3"/>
        <v>0</v>
      </c>
      <c r="E15" s="17">
        <f t="shared" si="3"/>
        <v>0</v>
      </c>
      <c r="F15" s="17">
        <f t="shared" si="3"/>
        <v>0</v>
      </c>
      <c r="G15" s="17">
        <f t="shared" si="3"/>
        <v>1.0752688172043012</v>
      </c>
      <c r="H15" s="17">
        <f t="shared" si="3"/>
        <v>0</v>
      </c>
      <c r="I15" s="17">
        <f t="shared" si="3"/>
        <v>1.2048192771084338</v>
      </c>
      <c r="J15" s="17">
        <f t="shared" si="3"/>
        <v>0</v>
      </c>
      <c r="K15" s="17">
        <f t="shared" si="3"/>
        <v>0</v>
      </c>
      <c r="L15" s="17">
        <f t="shared" si="3"/>
        <v>0</v>
      </c>
      <c r="M15" s="17">
        <f t="shared" si="3"/>
        <v>0</v>
      </c>
      <c r="N15" s="17">
        <f t="shared" si="3"/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7">
        <v>0</v>
      </c>
      <c r="Z15" s="17">
        <v>0</v>
      </c>
      <c r="AA15" s="17">
        <v>0</v>
      </c>
      <c r="AB15" s="17">
        <v>0</v>
      </c>
      <c r="AC15" s="17">
        <v>0</v>
      </c>
      <c r="AD15" s="17">
        <v>0</v>
      </c>
      <c r="AE15" s="17">
        <v>0</v>
      </c>
      <c r="AF15" s="17">
        <v>0</v>
      </c>
      <c r="AG15" s="17">
        <v>0</v>
      </c>
      <c r="AH15" s="17">
        <v>0</v>
      </c>
    </row>
    <row r="16" spans="1:54" x14ac:dyDescent="0.25">
      <c r="A16" s="18"/>
      <c r="B16" s="14" t="s">
        <v>8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2</v>
      </c>
      <c r="AA16" s="15">
        <v>0</v>
      </c>
      <c r="AB16" s="15">
        <v>0</v>
      </c>
      <c r="AC16" s="15">
        <v>0</v>
      </c>
      <c r="AD16" s="15">
        <v>0</v>
      </c>
      <c r="AE16" s="15">
        <v>0</v>
      </c>
      <c r="AF16" s="15">
        <v>0</v>
      </c>
      <c r="AG16" s="15">
        <v>0</v>
      </c>
      <c r="AH16" s="15">
        <v>0</v>
      </c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</row>
    <row r="17" spans="1:54" x14ac:dyDescent="0.25">
      <c r="A17" s="18"/>
      <c r="B17" s="16" t="s">
        <v>9</v>
      </c>
      <c r="C17" s="17">
        <f t="shared" ref="C17:N17" si="4">C16/C13*100</f>
        <v>0</v>
      </c>
      <c r="D17" s="17">
        <f t="shared" si="4"/>
        <v>0</v>
      </c>
      <c r="E17" s="17">
        <f t="shared" si="4"/>
        <v>0</v>
      </c>
      <c r="F17" s="17">
        <f t="shared" si="4"/>
        <v>0</v>
      </c>
      <c r="G17" s="17">
        <f t="shared" si="4"/>
        <v>0</v>
      </c>
      <c r="H17" s="17">
        <f t="shared" si="4"/>
        <v>0</v>
      </c>
      <c r="I17" s="17">
        <f t="shared" si="4"/>
        <v>0</v>
      </c>
      <c r="J17" s="17">
        <f t="shared" si="4"/>
        <v>0</v>
      </c>
      <c r="K17" s="17">
        <f t="shared" si="4"/>
        <v>0</v>
      </c>
      <c r="L17" s="17">
        <f t="shared" si="4"/>
        <v>0</v>
      </c>
      <c r="M17" s="17">
        <f t="shared" si="4"/>
        <v>0</v>
      </c>
      <c r="N17" s="17">
        <f t="shared" si="4"/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7">
        <v>0</v>
      </c>
      <c r="W17" s="17">
        <v>0</v>
      </c>
      <c r="X17" s="17">
        <v>0</v>
      </c>
      <c r="Y17" s="17">
        <v>0</v>
      </c>
      <c r="Z17" s="17">
        <f>Z16/Z13*100</f>
        <v>1.8181818181818181</v>
      </c>
      <c r="AA17" s="17">
        <v>0</v>
      </c>
      <c r="AB17" s="27">
        <v>0</v>
      </c>
      <c r="AC17" s="17">
        <v>0</v>
      </c>
      <c r="AD17" s="17">
        <v>0</v>
      </c>
      <c r="AE17" s="17">
        <v>0</v>
      </c>
      <c r="AF17" s="17">
        <v>0</v>
      </c>
      <c r="AG17" s="17">
        <v>0</v>
      </c>
      <c r="AH17" s="17">
        <v>0</v>
      </c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</row>
    <row r="18" spans="1:54" x14ac:dyDescent="0.25">
      <c r="A18" s="18"/>
      <c r="B18" s="14" t="s">
        <v>10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</row>
    <row r="19" spans="1:54" x14ac:dyDescent="0.25">
      <c r="A19" s="18"/>
      <c r="B19" s="16" t="s">
        <v>11</v>
      </c>
      <c r="C19" s="17">
        <f t="shared" ref="C19:N19" si="5">C18/C13*100</f>
        <v>0</v>
      </c>
      <c r="D19" s="17">
        <f t="shared" si="5"/>
        <v>0</v>
      </c>
      <c r="E19" s="17">
        <f t="shared" si="5"/>
        <v>0</v>
      </c>
      <c r="F19" s="17">
        <f t="shared" si="5"/>
        <v>0</v>
      </c>
      <c r="G19" s="17">
        <f t="shared" si="5"/>
        <v>0</v>
      </c>
      <c r="H19" s="17">
        <f t="shared" si="5"/>
        <v>0</v>
      </c>
      <c r="I19" s="17">
        <f t="shared" si="5"/>
        <v>0</v>
      </c>
      <c r="J19" s="17">
        <f t="shared" si="5"/>
        <v>0</v>
      </c>
      <c r="K19" s="17">
        <f t="shared" si="5"/>
        <v>0</v>
      </c>
      <c r="L19" s="17">
        <f t="shared" si="5"/>
        <v>0</v>
      </c>
      <c r="M19" s="17">
        <f t="shared" si="5"/>
        <v>0</v>
      </c>
      <c r="N19" s="17">
        <f t="shared" si="5"/>
        <v>0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0</v>
      </c>
      <c r="AB19" s="27">
        <v>0</v>
      </c>
      <c r="AC19" s="17">
        <v>0</v>
      </c>
      <c r="AD19" s="17">
        <v>0</v>
      </c>
      <c r="AE19" s="17">
        <v>0</v>
      </c>
      <c r="AF19" s="17">
        <v>0</v>
      </c>
      <c r="AG19" s="17">
        <v>0</v>
      </c>
      <c r="AH19" s="17">
        <v>0</v>
      </c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</row>
    <row r="20" spans="1:54" x14ac:dyDescent="0.25">
      <c r="A20" s="10" t="s">
        <v>14</v>
      </c>
      <c r="B20" s="11" t="s">
        <v>5</v>
      </c>
      <c r="C20" s="12">
        <v>105</v>
      </c>
      <c r="D20" s="12">
        <v>89</v>
      </c>
      <c r="E20" s="12">
        <v>62</v>
      </c>
      <c r="F20" s="12">
        <v>75</v>
      </c>
      <c r="G20" s="12">
        <v>100</v>
      </c>
      <c r="H20" s="12">
        <v>80</v>
      </c>
      <c r="I20" s="12">
        <v>61</v>
      </c>
      <c r="J20" s="12">
        <v>28</v>
      </c>
      <c r="K20" s="12">
        <v>137</v>
      </c>
      <c r="L20" s="12">
        <v>115</v>
      </c>
      <c r="M20" s="12">
        <v>117</v>
      </c>
      <c r="N20" s="12">
        <v>108</v>
      </c>
      <c r="O20" s="12">
        <v>141</v>
      </c>
      <c r="P20" s="12">
        <v>119</v>
      </c>
      <c r="Q20" s="12">
        <v>181</v>
      </c>
      <c r="R20" s="12">
        <v>150</v>
      </c>
      <c r="S20" s="12">
        <v>98</v>
      </c>
      <c r="T20" s="12">
        <v>104</v>
      </c>
      <c r="U20" s="12">
        <v>135</v>
      </c>
      <c r="V20" s="12">
        <v>98</v>
      </c>
      <c r="W20" s="12">
        <v>96</v>
      </c>
      <c r="X20" s="12">
        <v>166</v>
      </c>
      <c r="Y20" s="12">
        <v>117</v>
      </c>
      <c r="Z20" s="12">
        <v>105</v>
      </c>
      <c r="AA20" s="12">
        <v>46</v>
      </c>
      <c r="AB20" s="12">
        <v>118</v>
      </c>
      <c r="AC20" s="12">
        <v>108</v>
      </c>
      <c r="AD20" s="12">
        <v>102</v>
      </c>
      <c r="AE20" s="12">
        <v>112</v>
      </c>
      <c r="AF20" s="12">
        <v>49</v>
      </c>
      <c r="AG20" s="12">
        <v>135</v>
      </c>
      <c r="AH20" s="12">
        <v>110</v>
      </c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</row>
    <row r="21" spans="1:54" x14ac:dyDescent="0.25">
      <c r="A21" s="13"/>
      <c r="B21" s="14" t="s">
        <v>6</v>
      </c>
      <c r="C21" s="15">
        <v>0</v>
      </c>
      <c r="D21" s="15">
        <v>0</v>
      </c>
      <c r="E21" s="15">
        <v>0</v>
      </c>
      <c r="F21" s="15">
        <v>2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3</v>
      </c>
      <c r="M21" s="15">
        <v>0</v>
      </c>
      <c r="N21" s="15">
        <v>0</v>
      </c>
      <c r="O21" s="15">
        <v>0</v>
      </c>
      <c r="P21" s="15">
        <v>1</v>
      </c>
      <c r="Q21" s="15">
        <v>0</v>
      </c>
      <c r="R21" s="15">
        <v>0</v>
      </c>
      <c r="S21" s="15">
        <v>0</v>
      </c>
      <c r="T21" s="15">
        <v>1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</row>
    <row r="22" spans="1:54" s="17" customFormat="1" ht="12.75" x14ac:dyDescent="0.25">
      <c r="B22" s="17" t="s">
        <v>7</v>
      </c>
      <c r="C22" s="17">
        <f t="shared" ref="C22:T22" si="6">C21/C20*100</f>
        <v>0</v>
      </c>
      <c r="D22" s="17">
        <f t="shared" si="6"/>
        <v>0</v>
      </c>
      <c r="E22" s="17">
        <f t="shared" si="6"/>
        <v>0</v>
      </c>
      <c r="F22" s="17">
        <f t="shared" si="6"/>
        <v>2.666666666666667</v>
      </c>
      <c r="G22" s="17">
        <f t="shared" si="6"/>
        <v>0</v>
      </c>
      <c r="H22" s="17">
        <f t="shared" si="6"/>
        <v>0</v>
      </c>
      <c r="I22" s="17">
        <f t="shared" si="6"/>
        <v>0</v>
      </c>
      <c r="J22" s="17">
        <f t="shared" si="6"/>
        <v>0</v>
      </c>
      <c r="K22" s="17">
        <f t="shared" si="6"/>
        <v>0</v>
      </c>
      <c r="L22" s="17">
        <f t="shared" si="6"/>
        <v>2.6086956521739131</v>
      </c>
      <c r="M22" s="17">
        <f t="shared" si="6"/>
        <v>0</v>
      </c>
      <c r="N22" s="17">
        <f t="shared" si="6"/>
        <v>0</v>
      </c>
      <c r="O22" s="17">
        <f t="shared" si="6"/>
        <v>0</v>
      </c>
      <c r="P22" s="17">
        <f t="shared" si="6"/>
        <v>0.84033613445378152</v>
      </c>
      <c r="Q22" s="17">
        <f t="shared" si="6"/>
        <v>0</v>
      </c>
      <c r="R22" s="17">
        <f t="shared" si="6"/>
        <v>0</v>
      </c>
      <c r="S22" s="17">
        <f t="shared" si="6"/>
        <v>0</v>
      </c>
      <c r="T22" s="17">
        <f t="shared" si="6"/>
        <v>0.96153846153846156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0</v>
      </c>
      <c r="AB22" s="17">
        <v>0</v>
      </c>
      <c r="AC22" s="17">
        <v>0</v>
      </c>
      <c r="AD22" s="17">
        <v>0</v>
      </c>
      <c r="AE22" s="17">
        <v>0</v>
      </c>
      <c r="AF22" s="17">
        <v>0</v>
      </c>
      <c r="AG22" s="17">
        <v>0</v>
      </c>
      <c r="AH22" s="17">
        <v>0</v>
      </c>
    </row>
    <row r="23" spans="1:54" x14ac:dyDescent="0.25">
      <c r="A23" s="18"/>
      <c r="B23" s="14" t="s">
        <v>8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1</v>
      </c>
      <c r="P23" s="15">
        <v>0</v>
      </c>
      <c r="Q23" s="15">
        <v>3</v>
      </c>
      <c r="R23" s="15">
        <v>1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  <c r="AE23" s="15">
        <v>0</v>
      </c>
      <c r="AF23" s="15">
        <v>0</v>
      </c>
      <c r="AG23" s="15">
        <v>0</v>
      </c>
      <c r="AH23" s="15">
        <v>0</v>
      </c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</row>
    <row r="24" spans="1:54" x14ac:dyDescent="0.25">
      <c r="A24" s="18"/>
      <c r="B24" s="16" t="s">
        <v>9</v>
      </c>
      <c r="C24" s="17">
        <f t="shared" ref="C24:T24" si="7">C23/C20*100</f>
        <v>0</v>
      </c>
      <c r="D24" s="17">
        <f t="shared" si="7"/>
        <v>0</v>
      </c>
      <c r="E24" s="17">
        <f t="shared" si="7"/>
        <v>0</v>
      </c>
      <c r="F24" s="17">
        <f t="shared" si="7"/>
        <v>0</v>
      </c>
      <c r="G24" s="17">
        <f t="shared" si="7"/>
        <v>0</v>
      </c>
      <c r="H24" s="17">
        <f t="shared" si="7"/>
        <v>0</v>
      </c>
      <c r="I24" s="17">
        <f t="shared" si="7"/>
        <v>0</v>
      </c>
      <c r="J24" s="17">
        <f t="shared" si="7"/>
        <v>0</v>
      </c>
      <c r="K24" s="17">
        <f t="shared" si="7"/>
        <v>0</v>
      </c>
      <c r="L24" s="17">
        <f t="shared" si="7"/>
        <v>0</v>
      </c>
      <c r="M24" s="17">
        <f t="shared" si="7"/>
        <v>0</v>
      </c>
      <c r="N24" s="17">
        <f t="shared" si="7"/>
        <v>0</v>
      </c>
      <c r="O24" s="17">
        <f t="shared" si="7"/>
        <v>0.70921985815602839</v>
      </c>
      <c r="P24" s="17">
        <f t="shared" si="7"/>
        <v>0</v>
      </c>
      <c r="Q24" s="17">
        <f t="shared" si="7"/>
        <v>1.6574585635359116</v>
      </c>
      <c r="R24" s="17">
        <f t="shared" si="7"/>
        <v>0.66666666666666674</v>
      </c>
      <c r="S24" s="17">
        <f t="shared" si="7"/>
        <v>0</v>
      </c>
      <c r="T24" s="17">
        <f t="shared" si="7"/>
        <v>0</v>
      </c>
      <c r="U24" s="17">
        <v>0</v>
      </c>
      <c r="V24" s="17">
        <v>0</v>
      </c>
      <c r="W24" s="17">
        <v>0</v>
      </c>
      <c r="X24" s="17">
        <v>0</v>
      </c>
      <c r="Y24" s="17">
        <v>0</v>
      </c>
      <c r="Z24" s="17">
        <v>0</v>
      </c>
      <c r="AA24" s="17">
        <v>0</v>
      </c>
      <c r="AB24" s="27">
        <v>0</v>
      </c>
      <c r="AC24" s="17">
        <v>0</v>
      </c>
      <c r="AD24" s="17">
        <v>0</v>
      </c>
      <c r="AE24" s="17">
        <v>0</v>
      </c>
      <c r="AF24" s="17">
        <v>0</v>
      </c>
      <c r="AG24" s="17">
        <v>0</v>
      </c>
      <c r="AH24" s="17">
        <v>0</v>
      </c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</row>
    <row r="25" spans="1:54" x14ac:dyDescent="0.25">
      <c r="A25" s="18"/>
      <c r="B25" s="14" t="s">
        <v>10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  <c r="AE25" s="15">
        <v>0</v>
      </c>
      <c r="AF25" s="15">
        <v>0</v>
      </c>
      <c r="AG25" s="15">
        <v>0</v>
      </c>
      <c r="AH25" s="15">
        <v>0</v>
      </c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</row>
    <row r="26" spans="1:54" x14ac:dyDescent="0.25">
      <c r="A26" s="18"/>
      <c r="B26" s="16" t="s">
        <v>11</v>
      </c>
      <c r="C26" s="17">
        <f t="shared" ref="C26:N26" si="8">C25/C20*100</f>
        <v>0</v>
      </c>
      <c r="D26" s="17">
        <f t="shared" si="8"/>
        <v>0</v>
      </c>
      <c r="E26" s="17">
        <f t="shared" si="8"/>
        <v>0</v>
      </c>
      <c r="F26" s="17">
        <f t="shared" si="8"/>
        <v>0</v>
      </c>
      <c r="G26" s="17">
        <f t="shared" si="8"/>
        <v>0</v>
      </c>
      <c r="H26" s="17">
        <f t="shared" si="8"/>
        <v>0</v>
      </c>
      <c r="I26" s="17">
        <f t="shared" si="8"/>
        <v>0</v>
      </c>
      <c r="J26" s="17">
        <f t="shared" si="8"/>
        <v>0</v>
      </c>
      <c r="K26" s="17">
        <f t="shared" si="8"/>
        <v>0</v>
      </c>
      <c r="L26" s="17">
        <f t="shared" si="8"/>
        <v>0</v>
      </c>
      <c r="M26" s="17">
        <f t="shared" si="8"/>
        <v>0</v>
      </c>
      <c r="N26" s="17">
        <f t="shared" si="8"/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17">
        <v>0</v>
      </c>
      <c r="X26" s="17">
        <v>0</v>
      </c>
      <c r="Y26" s="17">
        <v>0</v>
      </c>
      <c r="Z26" s="17">
        <v>0</v>
      </c>
      <c r="AA26" s="17">
        <v>0</v>
      </c>
      <c r="AB26" s="27">
        <v>0</v>
      </c>
      <c r="AC26" s="17">
        <v>0</v>
      </c>
      <c r="AD26" s="17">
        <v>0</v>
      </c>
      <c r="AE26" s="17">
        <v>0</v>
      </c>
      <c r="AF26" s="17">
        <v>0</v>
      </c>
      <c r="AG26" s="17">
        <v>0</v>
      </c>
      <c r="AH26" s="17">
        <v>0</v>
      </c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</row>
    <row r="27" spans="1:54" x14ac:dyDescent="0.25">
      <c r="A27" s="10" t="s">
        <v>15</v>
      </c>
      <c r="B27" s="11" t="s">
        <v>5</v>
      </c>
      <c r="C27" s="12">
        <v>114</v>
      </c>
      <c r="D27" s="12">
        <v>107</v>
      </c>
      <c r="E27" s="12">
        <v>97</v>
      </c>
      <c r="F27" s="12">
        <v>103</v>
      </c>
      <c r="G27" s="12">
        <v>157</v>
      </c>
      <c r="H27" s="12">
        <v>154</v>
      </c>
      <c r="I27" s="12">
        <v>148</v>
      </c>
      <c r="J27" s="12">
        <v>51</v>
      </c>
      <c r="K27" s="12">
        <v>88</v>
      </c>
      <c r="L27" s="12">
        <v>85</v>
      </c>
      <c r="M27" s="12">
        <v>97</v>
      </c>
      <c r="N27" s="12">
        <v>95</v>
      </c>
      <c r="O27" s="12">
        <v>107</v>
      </c>
      <c r="P27" s="12">
        <v>110</v>
      </c>
      <c r="Q27" s="12">
        <v>169</v>
      </c>
      <c r="R27" s="12">
        <v>190</v>
      </c>
      <c r="S27" s="12">
        <v>180</v>
      </c>
      <c r="T27" s="12">
        <v>99</v>
      </c>
      <c r="U27" s="12">
        <v>187</v>
      </c>
      <c r="V27" s="12">
        <v>142</v>
      </c>
      <c r="W27" s="12">
        <v>98</v>
      </c>
      <c r="X27" s="12">
        <v>134</v>
      </c>
      <c r="Y27" s="12">
        <v>97</v>
      </c>
      <c r="Z27" s="12">
        <v>138</v>
      </c>
      <c r="AA27" s="12">
        <v>47</v>
      </c>
      <c r="AB27" s="12">
        <v>138</v>
      </c>
      <c r="AC27" s="12">
        <v>131</v>
      </c>
      <c r="AD27" s="12">
        <v>134</v>
      </c>
      <c r="AE27" s="12">
        <v>129</v>
      </c>
      <c r="AF27" s="12">
        <v>89</v>
      </c>
      <c r="AG27" s="12">
        <v>136</v>
      </c>
      <c r="AH27" s="12">
        <v>35</v>
      </c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</row>
    <row r="28" spans="1:54" x14ac:dyDescent="0.25">
      <c r="A28" s="13"/>
      <c r="B28" s="14" t="s">
        <v>6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1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  <c r="AE28" s="15">
        <v>0</v>
      </c>
      <c r="AF28" s="15">
        <v>0</v>
      </c>
      <c r="AG28" s="15">
        <v>0</v>
      </c>
      <c r="AH28" s="15">
        <v>0</v>
      </c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</row>
    <row r="29" spans="1:54" s="17" customFormat="1" ht="12.75" x14ac:dyDescent="0.25">
      <c r="B29" s="17" t="s">
        <v>7</v>
      </c>
      <c r="C29" s="17">
        <f t="shared" ref="C29:S29" si="9">C28/C27*100</f>
        <v>0</v>
      </c>
      <c r="D29" s="17">
        <f t="shared" si="9"/>
        <v>0</v>
      </c>
      <c r="E29" s="17">
        <f t="shared" si="9"/>
        <v>0</v>
      </c>
      <c r="F29" s="17">
        <f t="shared" si="9"/>
        <v>0</v>
      </c>
      <c r="G29" s="17">
        <f t="shared" si="9"/>
        <v>0</v>
      </c>
      <c r="H29" s="17">
        <f t="shared" si="9"/>
        <v>0</v>
      </c>
      <c r="I29" s="17">
        <f t="shared" si="9"/>
        <v>0</v>
      </c>
      <c r="J29" s="17">
        <f t="shared" si="9"/>
        <v>0</v>
      </c>
      <c r="K29" s="17">
        <f t="shared" si="9"/>
        <v>0</v>
      </c>
      <c r="L29" s="17">
        <f t="shared" si="9"/>
        <v>0</v>
      </c>
      <c r="M29" s="17">
        <f t="shared" si="9"/>
        <v>0</v>
      </c>
      <c r="N29" s="17">
        <f t="shared" si="9"/>
        <v>0</v>
      </c>
      <c r="O29" s="17">
        <f t="shared" si="9"/>
        <v>0</v>
      </c>
      <c r="P29" s="17">
        <f t="shared" si="9"/>
        <v>0</v>
      </c>
      <c r="Q29" s="17">
        <f t="shared" si="9"/>
        <v>0</v>
      </c>
      <c r="R29" s="17">
        <f t="shared" si="9"/>
        <v>0.52631578947368418</v>
      </c>
      <c r="S29" s="17">
        <f t="shared" si="9"/>
        <v>0</v>
      </c>
      <c r="T29" s="17">
        <f>T28/T27*100</f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0</v>
      </c>
      <c r="AA29" s="17">
        <v>0</v>
      </c>
      <c r="AB29" s="17">
        <v>0</v>
      </c>
      <c r="AC29" s="17">
        <v>0</v>
      </c>
      <c r="AD29" s="17">
        <v>0</v>
      </c>
      <c r="AE29" s="17">
        <v>0</v>
      </c>
      <c r="AF29" s="17">
        <v>0</v>
      </c>
      <c r="AG29" s="17">
        <v>0</v>
      </c>
      <c r="AH29" s="17">
        <v>0</v>
      </c>
    </row>
    <row r="30" spans="1:54" x14ac:dyDescent="0.25">
      <c r="A30" s="18"/>
      <c r="B30" s="14" t="s">
        <v>8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0</v>
      </c>
      <c r="AD30" s="15">
        <v>0</v>
      </c>
      <c r="AE30" s="15">
        <v>0</v>
      </c>
      <c r="AF30" s="15">
        <v>0</v>
      </c>
      <c r="AG30" s="15">
        <v>0</v>
      </c>
      <c r="AH30" s="15">
        <v>0</v>
      </c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</row>
    <row r="31" spans="1:54" x14ac:dyDescent="0.25">
      <c r="A31" s="18"/>
      <c r="B31" s="16" t="s">
        <v>9</v>
      </c>
      <c r="C31" s="17">
        <f t="shared" ref="C31:M31" si="10">C30/C27*100</f>
        <v>0</v>
      </c>
      <c r="D31" s="17">
        <f t="shared" si="10"/>
        <v>0</v>
      </c>
      <c r="E31" s="17">
        <f t="shared" si="10"/>
        <v>0</v>
      </c>
      <c r="F31" s="17">
        <f t="shared" si="10"/>
        <v>0</v>
      </c>
      <c r="G31" s="17">
        <f t="shared" si="10"/>
        <v>0</v>
      </c>
      <c r="H31" s="17">
        <f t="shared" si="10"/>
        <v>0</v>
      </c>
      <c r="I31" s="17">
        <f t="shared" si="10"/>
        <v>0</v>
      </c>
      <c r="J31" s="17">
        <f t="shared" si="10"/>
        <v>0</v>
      </c>
      <c r="K31" s="17">
        <f t="shared" si="10"/>
        <v>0</v>
      </c>
      <c r="L31" s="17">
        <f t="shared" si="10"/>
        <v>0</v>
      </c>
      <c r="M31" s="17">
        <f t="shared" si="10"/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27">
        <v>0</v>
      </c>
      <c r="AC31" s="17">
        <v>0</v>
      </c>
      <c r="AD31" s="17">
        <v>0</v>
      </c>
      <c r="AE31" s="17">
        <v>0</v>
      </c>
      <c r="AF31" s="17">
        <v>0</v>
      </c>
      <c r="AG31" s="17">
        <v>0</v>
      </c>
      <c r="AH31" s="17">
        <v>0</v>
      </c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</row>
    <row r="32" spans="1:54" x14ac:dyDescent="0.25">
      <c r="A32" s="18"/>
      <c r="B32" s="14" t="s">
        <v>10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  <c r="AH32" s="15">
        <v>0</v>
      </c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</row>
    <row r="33" spans="1:54" x14ac:dyDescent="0.25">
      <c r="A33" s="18"/>
      <c r="B33" s="16" t="s">
        <v>11</v>
      </c>
      <c r="C33" s="17">
        <f t="shared" ref="C33:N33" si="11">C32/C27*100</f>
        <v>0</v>
      </c>
      <c r="D33" s="17">
        <f t="shared" si="11"/>
        <v>0</v>
      </c>
      <c r="E33" s="17">
        <f t="shared" si="11"/>
        <v>0</v>
      </c>
      <c r="F33" s="17">
        <f t="shared" si="11"/>
        <v>0</v>
      </c>
      <c r="G33" s="17">
        <f t="shared" si="11"/>
        <v>0</v>
      </c>
      <c r="H33" s="17">
        <f t="shared" si="11"/>
        <v>0</v>
      </c>
      <c r="I33" s="17">
        <f t="shared" si="11"/>
        <v>0</v>
      </c>
      <c r="J33" s="17">
        <f t="shared" si="11"/>
        <v>0</v>
      </c>
      <c r="K33" s="17">
        <f t="shared" si="11"/>
        <v>0</v>
      </c>
      <c r="L33" s="17">
        <f t="shared" si="11"/>
        <v>0</v>
      </c>
      <c r="M33" s="17">
        <f t="shared" si="11"/>
        <v>0</v>
      </c>
      <c r="N33" s="17">
        <f t="shared" si="11"/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>
        <v>0</v>
      </c>
      <c r="Z33" s="17">
        <v>0</v>
      </c>
      <c r="AA33" s="17">
        <v>0</v>
      </c>
      <c r="AB33" s="27">
        <v>0</v>
      </c>
      <c r="AC33" s="17">
        <v>0</v>
      </c>
      <c r="AD33" s="17">
        <v>0</v>
      </c>
      <c r="AE33" s="17">
        <v>0</v>
      </c>
      <c r="AF33" s="17">
        <v>0</v>
      </c>
      <c r="AG33" s="17">
        <v>0</v>
      </c>
      <c r="AH33" s="17">
        <v>0</v>
      </c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</row>
    <row r="34" spans="1:54" x14ac:dyDescent="0.25">
      <c r="A34" s="21" t="s">
        <v>5</v>
      </c>
      <c r="B34" s="11" t="s">
        <v>5</v>
      </c>
      <c r="C34" s="12">
        <f t="shared" ref="C34:O34" si="12">C6+C13+C20+C27</f>
        <v>686</v>
      </c>
      <c r="D34" s="12">
        <f t="shared" si="12"/>
        <v>702</v>
      </c>
      <c r="E34" s="12">
        <f t="shared" si="12"/>
        <v>632</v>
      </c>
      <c r="F34" s="12">
        <f t="shared" si="12"/>
        <v>567</v>
      </c>
      <c r="G34" s="12">
        <f t="shared" si="12"/>
        <v>636</v>
      </c>
      <c r="H34" s="12">
        <f t="shared" si="12"/>
        <v>709</v>
      </c>
      <c r="I34" s="12">
        <f t="shared" si="12"/>
        <v>620</v>
      </c>
      <c r="J34" s="12">
        <f t="shared" si="12"/>
        <v>339</v>
      </c>
      <c r="K34" s="12">
        <f t="shared" si="12"/>
        <v>672</v>
      </c>
      <c r="L34" s="12">
        <f t="shared" si="12"/>
        <v>664</v>
      </c>
      <c r="M34" s="12">
        <f t="shared" si="12"/>
        <v>853</v>
      </c>
      <c r="N34" s="12">
        <f t="shared" si="12"/>
        <v>741</v>
      </c>
      <c r="O34" s="12">
        <f t="shared" si="12"/>
        <v>926</v>
      </c>
      <c r="P34" s="12">
        <f t="shared" ref="P34:Q34" si="13">P6+P13+P20+P27</f>
        <v>542</v>
      </c>
      <c r="Q34" s="12">
        <f t="shared" si="13"/>
        <v>890</v>
      </c>
      <c r="R34" s="12">
        <f t="shared" ref="R34:S34" si="14">R6+R13+R20+R27</f>
        <v>828</v>
      </c>
      <c r="S34" s="12">
        <f t="shared" si="14"/>
        <v>798</v>
      </c>
      <c r="T34" s="12">
        <f t="shared" ref="T34:U34" si="15">T6+T13+T20+T27</f>
        <v>633</v>
      </c>
      <c r="U34" s="12">
        <f t="shared" si="15"/>
        <v>867</v>
      </c>
      <c r="V34" s="12">
        <f t="shared" ref="V34:W34" si="16">V6+V13+V20+V27</f>
        <v>751</v>
      </c>
      <c r="W34" s="12">
        <f t="shared" si="16"/>
        <v>519</v>
      </c>
      <c r="X34" s="12">
        <f t="shared" ref="X34:Y34" si="17">X6+X13+X20+X27</f>
        <v>844</v>
      </c>
      <c r="Y34" s="12">
        <f t="shared" si="17"/>
        <v>726</v>
      </c>
      <c r="Z34" s="12">
        <f t="shared" ref="Z34:AA34" si="18">Z6+Z13+Z20+Z27</f>
        <v>752</v>
      </c>
      <c r="AA34" s="12">
        <f t="shared" si="18"/>
        <v>230</v>
      </c>
      <c r="AB34" s="12">
        <f t="shared" ref="AB34:AC34" si="19">AB6+AB13+AB20+AB27</f>
        <v>787</v>
      </c>
      <c r="AC34" s="12">
        <f t="shared" si="19"/>
        <v>714</v>
      </c>
      <c r="AD34" s="12">
        <f t="shared" ref="AD34:AE34" si="20">AD6+AD13+AD20+AD27</f>
        <v>679</v>
      </c>
      <c r="AE34" s="12">
        <f t="shared" si="20"/>
        <v>589</v>
      </c>
      <c r="AF34" s="12">
        <f t="shared" ref="AF34:AG34" si="21">AF6+AF13+AF20+AF27</f>
        <v>456</v>
      </c>
      <c r="AG34" s="12">
        <f t="shared" si="21"/>
        <v>700</v>
      </c>
      <c r="AH34" s="12">
        <f t="shared" ref="AH34" si="22">AH6+AH13+AH20+AH27</f>
        <v>605</v>
      </c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</row>
    <row r="35" spans="1:54" x14ac:dyDescent="0.25">
      <c r="A35" s="13"/>
      <c r="B35" s="14" t="s">
        <v>6</v>
      </c>
      <c r="C35" s="15">
        <f t="shared" ref="C35:O35" si="23">SUM(C7,C14,C21,C28)</f>
        <v>5</v>
      </c>
      <c r="D35" s="15">
        <f t="shared" si="23"/>
        <v>1</v>
      </c>
      <c r="E35" s="15">
        <f t="shared" si="23"/>
        <v>0</v>
      </c>
      <c r="F35" s="15">
        <f t="shared" si="23"/>
        <v>2</v>
      </c>
      <c r="G35" s="15">
        <f t="shared" si="23"/>
        <v>1</v>
      </c>
      <c r="H35" s="15">
        <f t="shared" si="23"/>
        <v>0</v>
      </c>
      <c r="I35" s="15">
        <f t="shared" si="23"/>
        <v>1</v>
      </c>
      <c r="J35" s="15">
        <f t="shared" si="23"/>
        <v>0</v>
      </c>
      <c r="K35" s="15">
        <f t="shared" si="23"/>
        <v>0</v>
      </c>
      <c r="L35" s="15">
        <f t="shared" si="23"/>
        <v>3</v>
      </c>
      <c r="M35" s="15">
        <f t="shared" si="23"/>
        <v>0</v>
      </c>
      <c r="N35" s="15">
        <f t="shared" si="23"/>
        <v>0</v>
      </c>
      <c r="O35" s="15">
        <f t="shared" si="23"/>
        <v>0</v>
      </c>
      <c r="P35" s="15">
        <f t="shared" ref="P35:Q35" si="24">SUM(P7,P14,P21,P28)</f>
        <v>1</v>
      </c>
      <c r="Q35" s="15">
        <f t="shared" si="24"/>
        <v>0</v>
      </c>
      <c r="R35" s="15">
        <f t="shared" ref="R35:S35" si="25">SUM(R7,R14,R21,R28)</f>
        <v>1</v>
      </c>
      <c r="S35" s="15">
        <f t="shared" si="25"/>
        <v>0</v>
      </c>
      <c r="T35" s="15">
        <f t="shared" ref="T35:U35" si="26">SUM(T7,T14,T21,T28)</f>
        <v>1</v>
      </c>
      <c r="U35" s="15">
        <f t="shared" si="26"/>
        <v>0</v>
      </c>
      <c r="V35" s="15">
        <f t="shared" ref="V35:W35" si="27">SUM(V7,V14,V21,V28)</f>
        <v>0</v>
      </c>
      <c r="W35" s="15">
        <f t="shared" si="27"/>
        <v>0</v>
      </c>
      <c r="X35" s="15">
        <f t="shared" ref="X35:Y35" si="28">SUM(X7,X14,X21,X28)</f>
        <v>0</v>
      </c>
      <c r="Y35" s="15">
        <f t="shared" si="28"/>
        <v>0</v>
      </c>
      <c r="Z35" s="15">
        <f t="shared" ref="Z35:AA35" si="29">SUM(Z7,Z14,Z21,Z28)</f>
        <v>0</v>
      </c>
      <c r="AA35" s="15">
        <f t="shared" si="29"/>
        <v>0</v>
      </c>
      <c r="AB35" s="15">
        <f t="shared" ref="AB35:AC35" si="30">SUM(AB7,AB14,AB21,AB28)</f>
        <v>0</v>
      </c>
      <c r="AC35" s="15">
        <f t="shared" si="30"/>
        <v>0</v>
      </c>
      <c r="AD35" s="15">
        <f t="shared" ref="AD35:AE35" si="31">SUM(AD7,AD14,AD21,AD28)</f>
        <v>0</v>
      </c>
      <c r="AE35" s="15">
        <f t="shared" si="31"/>
        <v>0</v>
      </c>
      <c r="AF35" s="15">
        <f t="shared" ref="AF35:AG35" si="32">SUM(AF7,AF14,AF21,AF28)</f>
        <v>0</v>
      </c>
      <c r="AG35" s="15">
        <f t="shared" si="32"/>
        <v>0</v>
      </c>
      <c r="AH35" s="15">
        <f t="shared" ref="AH35" si="33">SUM(AH7,AH14,AH21,AH28)</f>
        <v>0</v>
      </c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</row>
    <row r="36" spans="1:54" x14ac:dyDescent="0.25">
      <c r="A36" s="13"/>
      <c r="B36" s="16" t="s">
        <v>7</v>
      </c>
      <c r="C36" s="17">
        <f t="shared" ref="C36:O36" si="34">C35/C34*100</f>
        <v>0.7288629737609329</v>
      </c>
      <c r="D36" s="17">
        <f t="shared" si="34"/>
        <v>0.14245014245014245</v>
      </c>
      <c r="E36" s="17">
        <f t="shared" si="34"/>
        <v>0</v>
      </c>
      <c r="F36" s="17">
        <f t="shared" si="34"/>
        <v>0.35273368606701938</v>
      </c>
      <c r="G36" s="17">
        <f t="shared" si="34"/>
        <v>0.15723270440251574</v>
      </c>
      <c r="H36" s="17">
        <f t="shared" si="34"/>
        <v>0</v>
      </c>
      <c r="I36" s="17">
        <f t="shared" si="34"/>
        <v>0.16129032258064516</v>
      </c>
      <c r="J36" s="17">
        <f t="shared" si="34"/>
        <v>0</v>
      </c>
      <c r="K36" s="17">
        <f t="shared" si="34"/>
        <v>0</v>
      </c>
      <c r="L36" s="17">
        <f t="shared" si="34"/>
        <v>0.45180722891566261</v>
      </c>
      <c r="M36" s="17">
        <f t="shared" si="34"/>
        <v>0</v>
      </c>
      <c r="N36" s="17">
        <f t="shared" si="34"/>
        <v>0</v>
      </c>
      <c r="O36" s="17">
        <f t="shared" si="34"/>
        <v>0</v>
      </c>
      <c r="P36" s="17">
        <f t="shared" ref="P36:Q36" si="35">P35/P34*100</f>
        <v>0.18450184501845018</v>
      </c>
      <c r="Q36" s="17">
        <f t="shared" si="35"/>
        <v>0</v>
      </c>
      <c r="R36" s="17">
        <f t="shared" ref="R36:S36" si="36">R35/R34*100</f>
        <v>0.12077294685990338</v>
      </c>
      <c r="S36" s="17">
        <f t="shared" si="36"/>
        <v>0</v>
      </c>
      <c r="T36" s="17">
        <f t="shared" ref="T36:U36" si="37">T35/T34*100</f>
        <v>0.15797788309636651</v>
      </c>
      <c r="U36" s="17">
        <f t="shared" si="37"/>
        <v>0</v>
      </c>
      <c r="V36" s="17">
        <f t="shared" ref="V36:W36" si="38">V35/V34*100</f>
        <v>0</v>
      </c>
      <c r="W36" s="17">
        <f t="shared" si="38"/>
        <v>0</v>
      </c>
      <c r="X36" s="17">
        <f t="shared" ref="X36:Y36" si="39">X35/X34*100</f>
        <v>0</v>
      </c>
      <c r="Y36" s="17">
        <f t="shared" si="39"/>
        <v>0</v>
      </c>
      <c r="Z36" s="17">
        <f t="shared" ref="Z36:AA36" si="40">Z35/Z34*100</f>
        <v>0</v>
      </c>
      <c r="AA36" s="17">
        <f t="shared" si="40"/>
        <v>0</v>
      </c>
      <c r="AB36" s="17">
        <f t="shared" ref="AB36:AC36" si="41">AB35/AB34*100</f>
        <v>0</v>
      </c>
      <c r="AC36" s="17">
        <f t="shared" si="41"/>
        <v>0</v>
      </c>
      <c r="AD36" s="17">
        <f t="shared" ref="AD36:AE36" si="42">AD35/AD34*100</f>
        <v>0</v>
      </c>
      <c r="AE36" s="17">
        <f t="shared" si="42"/>
        <v>0</v>
      </c>
      <c r="AF36" s="17">
        <f t="shared" ref="AF36:AG36" si="43">AF35/AF34*100</f>
        <v>0</v>
      </c>
      <c r="AG36" s="17">
        <f t="shared" si="43"/>
        <v>0</v>
      </c>
      <c r="AH36" s="17">
        <f t="shared" ref="AH36" si="44">AH35/AH34*100</f>
        <v>0</v>
      </c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</row>
    <row r="37" spans="1:54" x14ac:dyDescent="0.25">
      <c r="A37" s="18"/>
      <c r="B37" s="14" t="s">
        <v>8</v>
      </c>
      <c r="C37" s="15">
        <f t="shared" ref="C37:O37" si="45">C9+C16+C23+C30</f>
        <v>0</v>
      </c>
      <c r="D37" s="15">
        <f t="shared" si="45"/>
        <v>0</v>
      </c>
      <c r="E37" s="15">
        <f t="shared" si="45"/>
        <v>0</v>
      </c>
      <c r="F37" s="15">
        <f t="shared" si="45"/>
        <v>0</v>
      </c>
      <c r="G37" s="15">
        <f t="shared" si="45"/>
        <v>0</v>
      </c>
      <c r="H37" s="15">
        <f t="shared" si="45"/>
        <v>0</v>
      </c>
      <c r="I37" s="15">
        <f t="shared" si="45"/>
        <v>0</v>
      </c>
      <c r="J37" s="15">
        <f t="shared" si="45"/>
        <v>0</v>
      </c>
      <c r="K37" s="15">
        <f t="shared" si="45"/>
        <v>0</v>
      </c>
      <c r="L37" s="15">
        <f t="shared" si="45"/>
        <v>0</v>
      </c>
      <c r="M37" s="15">
        <f t="shared" si="45"/>
        <v>0</v>
      </c>
      <c r="N37" s="15">
        <f t="shared" si="45"/>
        <v>0</v>
      </c>
      <c r="O37" s="15">
        <f t="shared" si="45"/>
        <v>1</v>
      </c>
      <c r="P37" s="15">
        <f t="shared" ref="P37:Q37" si="46">P9+P16+P23+P30</f>
        <v>0</v>
      </c>
      <c r="Q37" s="15">
        <f t="shared" si="46"/>
        <v>3</v>
      </c>
      <c r="R37" s="15">
        <f t="shared" ref="R37:S37" si="47">R9+R16+R23+R30</f>
        <v>1</v>
      </c>
      <c r="S37" s="15">
        <f t="shared" si="47"/>
        <v>0</v>
      </c>
      <c r="T37" s="15">
        <f t="shared" ref="T37:U37" si="48">T9+T16+T23+T30</f>
        <v>0</v>
      </c>
      <c r="U37" s="15">
        <f t="shared" si="48"/>
        <v>0</v>
      </c>
      <c r="V37" s="15">
        <f t="shared" ref="V37:W37" si="49">V9+V16+V23+V30</f>
        <v>0</v>
      </c>
      <c r="W37" s="15">
        <f t="shared" si="49"/>
        <v>0</v>
      </c>
      <c r="X37" s="15">
        <f t="shared" ref="X37:Y37" si="50">X9+X16+X23+X30</f>
        <v>0</v>
      </c>
      <c r="Y37" s="15">
        <f t="shared" si="50"/>
        <v>0</v>
      </c>
      <c r="Z37" s="15">
        <f t="shared" ref="Z37:AA37" si="51">Z9+Z16+Z23+Z30</f>
        <v>2</v>
      </c>
      <c r="AA37" s="15">
        <f t="shared" si="51"/>
        <v>0</v>
      </c>
      <c r="AB37" s="15">
        <f t="shared" ref="AB37:AC37" si="52">AB9+AB16+AB23+AB30</f>
        <v>0</v>
      </c>
      <c r="AC37" s="15">
        <f t="shared" si="52"/>
        <v>0</v>
      </c>
      <c r="AD37" s="15">
        <f t="shared" ref="AD37:AE37" si="53">AD9+AD16+AD23+AD30</f>
        <v>0</v>
      </c>
      <c r="AE37" s="15">
        <f t="shared" si="53"/>
        <v>0</v>
      </c>
      <c r="AF37" s="15">
        <f t="shared" ref="AF37:AG37" si="54">AF9+AF16+AF23+AF30</f>
        <v>0</v>
      </c>
      <c r="AG37" s="15">
        <f t="shared" si="54"/>
        <v>0</v>
      </c>
      <c r="AH37" s="15">
        <f t="shared" ref="AH37" si="55">AH9+AH16+AH23+AH30</f>
        <v>0</v>
      </c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</row>
    <row r="38" spans="1:54" x14ac:dyDescent="0.25">
      <c r="A38" s="18"/>
      <c r="B38" s="16" t="s">
        <v>9</v>
      </c>
      <c r="C38" s="17">
        <f t="shared" ref="C38:O38" si="56">C37/C34*100</f>
        <v>0</v>
      </c>
      <c r="D38" s="17">
        <f t="shared" si="56"/>
        <v>0</v>
      </c>
      <c r="E38" s="17">
        <f t="shared" si="56"/>
        <v>0</v>
      </c>
      <c r="F38" s="17">
        <f t="shared" si="56"/>
        <v>0</v>
      </c>
      <c r="G38" s="17">
        <f t="shared" si="56"/>
        <v>0</v>
      </c>
      <c r="H38" s="17">
        <f t="shared" si="56"/>
        <v>0</v>
      </c>
      <c r="I38" s="17">
        <f t="shared" si="56"/>
        <v>0</v>
      </c>
      <c r="J38" s="17">
        <f t="shared" si="56"/>
        <v>0</v>
      </c>
      <c r="K38" s="17">
        <f t="shared" si="56"/>
        <v>0</v>
      </c>
      <c r="L38" s="17">
        <f t="shared" si="56"/>
        <v>0</v>
      </c>
      <c r="M38" s="17">
        <f t="shared" si="56"/>
        <v>0</v>
      </c>
      <c r="N38" s="17">
        <f t="shared" si="56"/>
        <v>0</v>
      </c>
      <c r="O38" s="17">
        <f t="shared" si="56"/>
        <v>0.10799136069114472</v>
      </c>
      <c r="P38" s="17">
        <f t="shared" ref="P38:Q38" si="57">P37/P34*100</f>
        <v>0</v>
      </c>
      <c r="Q38" s="17">
        <f t="shared" si="57"/>
        <v>0.33707865168539325</v>
      </c>
      <c r="R38" s="17">
        <f t="shared" ref="R38:S38" si="58">R37/R34*100</f>
        <v>0.12077294685990338</v>
      </c>
      <c r="S38" s="17">
        <f t="shared" si="58"/>
        <v>0</v>
      </c>
      <c r="T38" s="17">
        <f t="shared" ref="T38:U38" si="59">T37/T34*100</f>
        <v>0</v>
      </c>
      <c r="U38" s="17">
        <f t="shared" si="59"/>
        <v>0</v>
      </c>
      <c r="V38" s="17">
        <f t="shared" ref="V38:W38" si="60">V37/V34*100</f>
        <v>0</v>
      </c>
      <c r="W38" s="17">
        <f t="shared" si="60"/>
        <v>0</v>
      </c>
      <c r="X38" s="17">
        <f t="shared" ref="X38:Y38" si="61">X37/X34*100</f>
        <v>0</v>
      </c>
      <c r="Y38" s="17">
        <f t="shared" si="61"/>
        <v>0</v>
      </c>
      <c r="Z38" s="17">
        <f t="shared" ref="Z38:AA38" si="62">Z37/Z34*100</f>
        <v>0.26595744680851063</v>
      </c>
      <c r="AA38" s="17">
        <f t="shared" si="62"/>
        <v>0</v>
      </c>
      <c r="AB38" s="17">
        <f t="shared" ref="AB38:AC38" si="63">AB37/AB34*100</f>
        <v>0</v>
      </c>
      <c r="AC38" s="17">
        <f t="shared" si="63"/>
        <v>0</v>
      </c>
      <c r="AD38" s="17">
        <f t="shared" ref="AD38:AE38" si="64">AD37/AD34*100</f>
        <v>0</v>
      </c>
      <c r="AE38" s="17">
        <f t="shared" si="64"/>
        <v>0</v>
      </c>
      <c r="AF38" s="17">
        <f t="shared" ref="AF38:AG38" si="65">AF37/AF34*100</f>
        <v>0</v>
      </c>
      <c r="AG38" s="17">
        <f t="shared" si="65"/>
        <v>0</v>
      </c>
      <c r="AH38" s="17">
        <f t="shared" ref="AH38" si="66">AH37/AH34*100</f>
        <v>0</v>
      </c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</row>
    <row r="39" spans="1:54" x14ac:dyDescent="0.25">
      <c r="B39" s="14" t="s">
        <v>10</v>
      </c>
      <c r="C39" s="19">
        <f t="shared" ref="C39:O39" si="67">SUM(C11,C18,C25,C32)</f>
        <v>0</v>
      </c>
      <c r="D39" s="19">
        <f t="shared" si="67"/>
        <v>0</v>
      </c>
      <c r="E39" s="19">
        <f t="shared" si="67"/>
        <v>0</v>
      </c>
      <c r="F39" s="19">
        <f t="shared" si="67"/>
        <v>0</v>
      </c>
      <c r="G39" s="19">
        <f t="shared" si="67"/>
        <v>0</v>
      </c>
      <c r="H39" s="19">
        <f t="shared" si="67"/>
        <v>0</v>
      </c>
      <c r="I39" s="19">
        <f t="shared" si="67"/>
        <v>0</v>
      </c>
      <c r="J39" s="19">
        <f t="shared" si="67"/>
        <v>0</v>
      </c>
      <c r="K39" s="19">
        <f t="shared" si="67"/>
        <v>0</v>
      </c>
      <c r="L39" s="19">
        <f t="shared" si="67"/>
        <v>0</v>
      </c>
      <c r="M39" s="19">
        <f t="shared" si="67"/>
        <v>0</v>
      </c>
      <c r="N39" s="19">
        <f t="shared" si="67"/>
        <v>0</v>
      </c>
      <c r="O39" s="19">
        <f t="shared" si="67"/>
        <v>0</v>
      </c>
      <c r="P39" s="19">
        <f t="shared" ref="P39:Q39" si="68">SUM(P11,P18,P25,P32)</f>
        <v>0</v>
      </c>
      <c r="Q39" s="19">
        <f t="shared" si="68"/>
        <v>0</v>
      </c>
      <c r="R39" s="19">
        <f t="shared" ref="R39:S39" si="69">SUM(R11,R18,R25,R32)</f>
        <v>0</v>
      </c>
      <c r="S39" s="19">
        <f t="shared" si="69"/>
        <v>0</v>
      </c>
      <c r="T39" s="19">
        <f t="shared" ref="T39:U39" si="70">SUM(T11,T18,T25,T32)</f>
        <v>0</v>
      </c>
      <c r="U39" s="19">
        <f t="shared" si="70"/>
        <v>0</v>
      </c>
      <c r="V39" s="19">
        <f t="shared" ref="V39:W39" si="71">SUM(V11,V18,V25,V32)</f>
        <v>0</v>
      </c>
      <c r="W39" s="19">
        <f t="shared" si="71"/>
        <v>0</v>
      </c>
      <c r="X39" s="19">
        <f t="shared" ref="X39:Y39" si="72">SUM(X11,X18,X25,X32)</f>
        <v>0</v>
      </c>
      <c r="Y39" s="19">
        <f t="shared" si="72"/>
        <v>0</v>
      </c>
      <c r="Z39" s="19">
        <f t="shared" ref="Z39:AA39" si="73">SUM(Z11,Z18,Z25,Z32)</f>
        <v>0</v>
      </c>
      <c r="AA39" s="19">
        <f t="shared" si="73"/>
        <v>0</v>
      </c>
      <c r="AB39" s="19">
        <f t="shared" ref="AB39:AC39" si="74">SUM(AB11,AB18,AB25,AB32)</f>
        <v>0</v>
      </c>
      <c r="AC39" s="19">
        <f t="shared" si="74"/>
        <v>0</v>
      </c>
      <c r="AD39" s="19">
        <f t="shared" ref="AD39:AE39" si="75">SUM(AD11,AD18,AD25,AD32)</f>
        <v>0</v>
      </c>
      <c r="AE39" s="19">
        <f t="shared" si="75"/>
        <v>0</v>
      </c>
      <c r="AF39" s="19">
        <f t="shared" ref="AF39:AG39" si="76">SUM(AF11,AF18,AF25,AF32)</f>
        <v>0</v>
      </c>
      <c r="AG39" s="19">
        <f t="shared" si="76"/>
        <v>0</v>
      </c>
      <c r="AH39" s="19">
        <f t="shared" ref="AH39" si="77">SUM(AH11,AH18,AH25,AH32)</f>
        <v>0</v>
      </c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</row>
    <row r="40" spans="1:54" x14ac:dyDescent="0.25">
      <c r="B40" s="16" t="s">
        <v>11</v>
      </c>
      <c r="C40" s="17">
        <f t="shared" ref="C40:O40" si="78">C39/C34*100</f>
        <v>0</v>
      </c>
      <c r="D40" s="17">
        <f t="shared" si="78"/>
        <v>0</v>
      </c>
      <c r="E40" s="17">
        <f t="shared" si="78"/>
        <v>0</v>
      </c>
      <c r="F40" s="17">
        <f t="shared" si="78"/>
        <v>0</v>
      </c>
      <c r="G40" s="17">
        <f t="shared" si="78"/>
        <v>0</v>
      </c>
      <c r="H40" s="17">
        <f t="shared" si="78"/>
        <v>0</v>
      </c>
      <c r="I40" s="17">
        <f t="shared" si="78"/>
        <v>0</v>
      </c>
      <c r="J40" s="17">
        <f t="shared" si="78"/>
        <v>0</v>
      </c>
      <c r="K40" s="17">
        <f t="shared" si="78"/>
        <v>0</v>
      </c>
      <c r="L40" s="17">
        <f t="shared" si="78"/>
        <v>0</v>
      </c>
      <c r="M40" s="17">
        <f t="shared" si="78"/>
        <v>0</v>
      </c>
      <c r="N40" s="17">
        <f t="shared" si="78"/>
        <v>0</v>
      </c>
      <c r="O40" s="17">
        <f t="shared" si="78"/>
        <v>0</v>
      </c>
      <c r="P40" s="17">
        <f t="shared" ref="P40:Q40" si="79">P39/P34*100</f>
        <v>0</v>
      </c>
      <c r="Q40" s="17">
        <f t="shared" si="79"/>
        <v>0</v>
      </c>
      <c r="R40" s="17">
        <f t="shared" ref="R40:S40" si="80">R39/R34*100</f>
        <v>0</v>
      </c>
      <c r="S40" s="17">
        <f t="shared" si="80"/>
        <v>0</v>
      </c>
      <c r="T40" s="17">
        <f t="shared" ref="T40:U40" si="81">T39/T34*100</f>
        <v>0</v>
      </c>
      <c r="U40" s="17">
        <f t="shared" si="81"/>
        <v>0</v>
      </c>
      <c r="V40" s="17">
        <f t="shared" ref="V40:W40" si="82">V39/V34*100</f>
        <v>0</v>
      </c>
      <c r="W40" s="17">
        <f t="shared" si="82"/>
        <v>0</v>
      </c>
      <c r="X40" s="17">
        <f t="shared" ref="X40:Y40" si="83">X39/X34*100</f>
        <v>0</v>
      </c>
      <c r="Y40" s="17">
        <f t="shared" si="83"/>
        <v>0</v>
      </c>
      <c r="Z40" s="17">
        <f t="shared" ref="Z40:AA40" si="84">Z39/Z34*100</f>
        <v>0</v>
      </c>
      <c r="AA40" s="17">
        <f t="shared" si="84"/>
        <v>0</v>
      </c>
      <c r="AB40" s="17">
        <f t="shared" ref="AB40:AC40" si="85">AB39/AB34*100</f>
        <v>0</v>
      </c>
      <c r="AC40" s="17">
        <f t="shared" si="85"/>
        <v>0</v>
      </c>
      <c r="AD40" s="17">
        <f t="shared" ref="AD40:AE40" si="86">AD39/AD34*100</f>
        <v>0</v>
      </c>
      <c r="AE40" s="17">
        <f t="shared" si="86"/>
        <v>0</v>
      </c>
      <c r="AF40" s="17">
        <f t="shared" ref="AF40:AG40" si="87">AF39/AF34*100</f>
        <v>0</v>
      </c>
      <c r="AG40" s="17">
        <f t="shared" si="87"/>
        <v>0</v>
      </c>
      <c r="AH40" s="17">
        <f t="shared" ref="AH40" si="88">AH39/AH34*100</f>
        <v>0</v>
      </c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</row>
    <row r="41" spans="1:54" x14ac:dyDescent="0.25">
      <c r="B41" s="11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</row>
  </sheetData>
  <mergeCells count="1">
    <mergeCell ref="A4:B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/>
  <dimension ref="A1:AMJ69"/>
  <sheetViews>
    <sheetView tabSelected="1" topLeftCell="A16" zoomScale="87" zoomScaleNormal="87" workbookViewId="0">
      <selection activeCell="P37" sqref="P37"/>
    </sheetView>
  </sheetViews>
  <sheetFormatPr baseColWidth="10" defaultColWidth="11.42578125" defaultRowHeight="15" x14ac:dyDescent="0.25"/>
  <cols>
    <col min="1" max="15" width="11.42578125" style="22"/>
    <col min="16" max="16" width="13" style="22" customWidth="1"/>
    <col min="17" max="17" width="14.42578125" style="22" customWidth="1"/>
    <col min="18" max="1024" width="11.42578125" style="22"/>
  </cols>
  <sheetData>
    <row r="1" spans="16:70" x14ac:dyDescent="0.25">
      <c r="P1" s="1" t="s">
        <v>28</v>
      </c>
    </row>
    <row r="2" spans="16:70" x14ac:dyDescent="0.25">
      <c r="P2" s="1" t="s">
        <v>29</v>
      </c>
    </row>
    <row r="4" spans="16:70" x14ac:dyDescent="0.25">
      <c r="P4" s="29" t="s">
        <v>2</v>
      </c>
      <c r="Q4" s="29"/>
      <c r="R4" s="23" t="s">
        <v>3</v>
      </c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</row>
    <row r="5" spans="16:70" x14ac:dyDescent="0.25">
      <c r="P5" s="29"/>
      <c r="Q5" s="29"/>
      <c r="R5" s="9">
        <v>1</v>
      </c>
      <c r="S5" s="9">
        <v>2</v>
      </c>
      <c r="T5" s="9">
        <v>3</v>
      </c>
      <c r="U5" s="9">
        <v>4</v>
      </c>
      <c r="V5" s="9">
        <v>5</v>
      </c>
      <c r="W5" s="9">
        <v>6</v>
      </c>
      <c r="X5" s="9">
        <v>7</v>
      </c>
      <c r="Y5" s="9">
        <v>8</v>
      </c>
      <c r="Z5" s="9">
        <v>9</v>
      </c>
      <c r="AA5" s="9">
        <v>10</v>
      </c>
      <c r="AB5" s="9">
        <v>11</v>
      </c>
      <c r="AC5" s="9">
        <v>12</v>
      </c>
      <c r="AD5" s="9">
        <v>13</v>
      </c>
      <c r="AE5" s="9">
        <v>14</v>
      </c>
      <c r="AF5" s="9">
        <v>15</v>
      </c>
      <c r="AG5" s="9">
        <v>16</v>
      </c>
      <c r="AH5" s="9">
        <v>17</v>
      </c>
      <c r="AI5" s="9">
        <v>18</v>
      </c>
      <c r="AJ5" s="9">
        <v>19</v>
      </c>
      <c r="AK5" s="9">
        <v>20</v>
      </c>
      <c r="AL5" s="9">
        <v>21</v>
      </c>
      <c r="AM5" s="9">
        <v>22</v>
      </c>
      <c r="AN5" s="9">
        <v>23</v>
      </c>
      <c r="AO5" s="9">
        <v>24</v>
      </c>
      <c r="AP5" s="9">
        <v>25</v>
      </c>
      <c r="AQ5" s="9">
        <v>26</v>
      </c>
      <c r="AR5" s="9">
        <v>27</v>
      </c>
      <c r="AS5" s="9">
        <v>28</v>
      </c>
      <c r="AT5" s="9">
        <v>29</v>
      </c>
      <c r="AU5" s="9">
        <v>30</v>
      </c>
      <c r="AV5" s="9">
        <v>31</v>
      </c>
      <c r="AW5" s="9">
        <v>32</v>
      </c>
      <c r="AX5" s="9">
        <v>33</v>
      </c>
      <c r="AY5" s="9">
        <v>34</v>
      </c>
      <c r="AZ5" s="9">
        <v>35</v>
      </c>
      <c r="BA5" s="9">
        <v>36</v>
      </c>
      <c r="BB5" s="9">
        <v>37</v>
      </c>
      <c r="BC5" s="9">
        <v>38</v>
      </c>
      <c r="BD5" s="9">
        <v>39</v>
      </c>
      <c r="BE5" s="9">
        <v>40</v>
      </c>
      <c r="BF5" s="9">
        <v>41</v>
      </c>
      <c r="BG5" s="9">
        <v>42</v>
      </c>
      <c r="BH5" s="9">
        <v>43</v>
      </c>
      <c r="BI5" s="9">
        <v>44</v>
      </c>
      <c r="BJ5" s="9">
        <v>45</v>
      </c>
      <c r="BK5" s="9">
        <v>46</v>
      </c>
      <c r="BL5" s="9">
        <v>47</v>
      </c>
      <c r="BM5" s="9">
        <v>48</v>
      </c>
      <c r="BN5" s="9">
        <v>49</v>
      </c>
      <c r="BO5" s="9">
        <v>50</v>
      </c>
      <c r="BP5" s="9">
        <v>51</v>
      </c>
      <c r="BQ5" s="9">
        <v>52</v>
      </c>
      <c r="BR5" s="9"/>
    </row>
    <row r="6" spans="16:70" x14ac:dyDescent="0.25">
      <c r="P6" s="24" t="s">
        <v>4</v>
      </c>
      <c r="Q6" s="2" t="s">
        <v>9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0</v>
      </c>
      <c r="X6" s="17">
        <v>0</v>
      </c>
      <c r="Y6" s="17">
        <v>0</v>
      </c>
      <c r="Z6" s="17">
        <v>0</v>
      </c>
      <c r="AA6" s="17">
        <v>0</v>
      </c>
      <c r="AB6" s="17">
        <v>0</v>
      </c>
      <c r="AC6" s="17">
        <v>0</v>
      </c>
      <c r="AD6" s="17">
        <v>0.59055118110236204</v>
      </c>
      <c r="AE6" s="17">
        <v>2.4253731343283582</v>
      </c>
      <c r="AF6" s="17">
        <v>0.90090090090090091</v>
      </c>
      <c r="AG6" s="17">
        <v>0.99009900990099009</v>
      </c>
      <c r="AH6" s="17">
        <v>1.2684989429175475</v>
      </c>
      <c r="AI6" s="17">
        <v>0.42105263157894735</v>
      </c>
      <c r="AJ6" s="17">
        <v>0.19723865877712032</v>
      </c>
      <c r="AK6" s="17">
        <v>0</v>
      </c>
      <c r="AL6" s="17">
        <v>0.2232142857142857</v>
      </c>
      <c r="AM6" s="17">
        <v>0.20161290322580644</v>
      </c>
      <c r="AN6" s="17">
        <v>0</v>
      </c>
      <c r="AO6" s="17">
        <v>0.22522522522522523</v>
      </c>
      <c r="AP6" s="17">
        <v>0</v>
      </c>
      <c r="AQ6" s="17">
        <v>0</v>
      </c>
      <c r="AR6" s="17">
        <v>0</v>
      </c>
      <c r="AS6" s="17">
        <v>0</v>
      </c>
      <c r="AT6" s="17">
        <v>0</v>
      </c>
      <c r="AU6" s="17">
        <v>0</v>
      </c>
      <c r="AV6" s="17">
        <v>0</v>
      </c>
      <c r="AW6" s="17">
        <v>0</v>
      </c>
    </row>
    <row r="7" spans="16:70" x14ac:dyDescent="0.25">
      <c r="P7" s="24" t="s">
        <v>12</v>
      </c>
      <c r="Q7" s="2" t="s">
        <v>9</v>
      </c>
      <c r="R7" s="17">
        <v>0</v>
      </c>
      <c r="S7" s="17">
        <v>0</v>
      </c>
      <c r="T7" s="17">
        <v>0</v>
      </c>
      <c r="U7" s="17">
        <v>0</v>
      </c>
      <c r="V7" s="17">
        <v>0</v>
      </c>
      <c r="W7" s="17">
        <v>0</v>
      </c>
      <c r="X7" s="17">
        <v>0.1953125</v>
      </c>
      <c r="Y7" s="17">
        <v>0.17667844522968201</v>
      </c>
      <c r="Z7" s="17">
        <v>0</v>
      </c>
      <c r="AA7" s="17">
        <v>0.97560975609756095</v>
      </c>
      <c r="AB7" s="17">
        <v>3.9285714285714302</v>
      </c>
      <c r="AC7" s="17">
        <v>9.2769440654843098</v>
      </c>
      <c r="AD7" s="17">
        <v>13.755980861244</v>
      </c>
      <c r="AE7" s="17">
        <v>16.31753031973539</v>
      </c>
      <c r="AF7" s="17">
        <v>13.303269447576099</v>
      </c>
      <c r="AG7" s="17">
        <v>13.275434243176178</v>
      </c>
      <c r="AH7" s="17">
        <v>6.8702290076335881</v>
      </c>
      <c r="AI7" s="17">
        <v>10.869565217391305</v>
      </c>
      <c r="AJ7" s="17">
        <v>5.376344086021505</v>
      </c>
      <c r="AK7" s="17">
        <v>4.4444444444444446</v>
      </c>
      <c r="AL7" s="17">
        <v>2.7681660899653981</v>
      </c>
      <c r="AM7" s="17">
        <v>2.1558872305140961</v>
      </c>
      <c r="AN7" s="17">
        <v>1.0479041916167664</v>
      </c>
      <c r="AO7" s="17">
        <v>2.7944111776447107</v>
      </c>
      <c r="AP7" s="17">
        <v>0.6</v>
      </c>
      <c r="AQ7" s="17">
        <v>0</v>
      </c>
      <c r="AR7" s="17">
        <v>0</v>
      </c>
      <c r="AS7" s="17">
        <v>0</v>
      </c>
      <c r="AT7" s="17">
        <v>0.17953321364452424</v>
      </c>
      <c r="AU7" s="17">
        <v>0</v>
      </c>
      <c r="AV7" s="17">
        <v>0</v>
      </c>
      <c r="AW7" s="17">
        <v>0</v>
      </c>
    </row>
    <row r="8" spans="16:70" x14ac:dyDescent="0.25">
      <c r="P8" s="24" t="s">
        <v>13</v>
      </c>
      <c r="Q8" s="2" t="s">
        <v>9</v>
      </c>
      <c r="R8" s="17">
        <v>0</v>
      </c>
      <c r="S8" s="17">
        <v>0</v>
      </c>
      <c r="T8" s="17">
        <v>0</v>
      </c>
      <c r="U8" s="17">
        <v>0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0</v>
      </c>
      <c r="AB8" s="17">
        <v>0.105932203389831</v>
      </c>
      <c r="AC8" s="17">
        <v>0.10121457489878501</v>
      </c>
      <c r="AD8" s="17">
        <v>0.35429583702391498</v>
      </c>
      <c r="AE8" s="17">
        <v>7.64525993883792E-2</v>
      </c>
      <c r="AF8" s="17">
        <v>1.446808510638298</v>
      </c>
      <c r="AG8" s="17">
        <v>1.5228426395939088</v>
      </c>
      <c r="AH8" s="17">
        <v>1.1135857461024499</v>
      </c>
      <c r="AI8" s="17">
        <v>0.57471264367816088</v>
      </c>
      <c r="AJ8" s="17">
        <v>7.7459333849728904E-2</v>
      </c>
      <c r="AK8" s="17">
        <v>8.5763293310463118E-2</v>
      </c>
      <c r="AL8" s="17">
        <v>0</v>
      </c>
      <c r="AM8" s="17">
        <v>0</v>
      </c>
      <c r="AN8" s="17">
        <v>0</v>
      </c>
      <c r="AO8" s="17">
        <v>0.23228803716608595</v>
      </c>
      <c r="AP8" s="17">
        <v>0</v>
      </c>
      <c r="AQ8" s="17">
        <v>0</v>
      </c>
      <c r="AR8" s="17">
        <v>0</v>
      </c>
      <c r="AS8" s="17">
        <v>0</v>
      </c>
      <c r="AT8" s="17">
        <v>0</v>
      </c>
      <c r="AU8" s="17">
        <v>0</v>
      </c>
      <c r="AV8" s="17">
        <v>0</v>
      </c>
      <c r="AW8" s="17">
        <v>0</v>
      </c>
    </row>
    <row r="9" spans="16:70" x14ac:dyDescent="0.25">
      <c r="P9" s="24" t="s">
        <v>14</v>
      </c>
      <c r="Q9" s="2" t="s">
        <v>9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>
        <v>0</v>
      </c>
      <c r="X9" s="17">
        <v>0</v>
      </c>
      <c r="Y9" s="17">
        <v>0</v>
      </c>
      <c r="Z9" s="17">
        <v>0</v>
      </c>
      <c r="AA9" s="17">
        <v>0</v>
      </c>
      <c r="AB9" s="17">
        <v>0.30769230769230799</v>
      </c>
      <c r="AC9" s="17">
        <v>1.03896103896104</v>
      </c>
      <c r="AD9" s="17">
        <v>2.2271714922049002</v>
      </c>
      <c r="AE9" s="17">
        <v>1.875</v>
      </c>
      <c r="AF9" s="17">
        <v>0.80428954423592491</v>
      </c>
      <c r="AG9" s="17">
        <v>2.6960784313725492</v>
      </c>
      <c r="AH9" s="17">
        <v>0.94339622641509435</v>
      </c>
      <c r="AI9" s="17">
        <v>0.70921985815602839</v>
      </c>
      <c r="AJ9" s="17">
        <v>1.7114914425427872</v>
      </c>
      <c r="AK9" s="17">
        <v>0.53908355795148255</v>
      </c>
      <c r="AL9" s="17">
        <v>1.9607843137254901</v>
      </c>
      <c r="AM9" s="17">
        <v>0.73170731707317083</v>
      </c>
      <c r="AN9" s="17">
        <v>0.73349633251833746</v>
      </c>
      <c r="AO9" s="17">
        <v>0.33898305084745761</v>
      </c>
      <c r="AP9" s="17">
        <v>0.29673590504451042</v>
      </c>
      <c r="AQ9" s="17">
        <v>0</v>
      </c>
      <c r="AR9" s="17">
        <v>0</v>
      </c>
      <c r="AS9" s="17">
        <v>0</v>
      </c>
      <c r="AT9" s="17">
        <v>0</v>
      </c>
      <c r="AU9" s="17">
        <v>0</v>
      </c>
      <c r="AV9" s="17">
        <v>0</v>
      </c>
      <c r="AW9" s="17">
        <v>0</v>
      </c>
    </row>
    <row r="10" spans="16:70" x14ac:dyDescent="0.25">
      <c r="P10" s="24" t="s">
        <v>15</v>
      </c>
      <c r="Q10" s="2" t="s">
        <v>9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17">
        <v>9.00900900900901E-2</v>
      </c>
      <c r="AB10" s="17">
        <v>0</v>
      </c>
      <c r="AC10" s="17">
        <v>8.0128205128205093E-2</v>
      </c>
      <c r="AD10" s="17">
        <v>0.14825796886582701</v>
      </c>
      <c r="AE10" s="17">
        <v>0.61307901907356954</v>
      </c>
      <c r="AF10" s="17">
        <v>0.26791694574681846</v>
      </c>
      <c r="AG10" s="17">
        <v>0.35087719298245612</v>
      </c>
      <c r="AH10" s="17">
        <v>0.13280212483399734</v>
      </c>
      <c r="AI10" s="17">
        <v>0</v>
      </c>
      <c r="AJ10" s="17">
        <v>6.5703022339027597E-2</v>
      </c>
      <c r="AK10" s="17">
        <v>0</v>
      </c>
      <c r="AL10" s="17">
        <v>0</v>
      </c>
      <c r="AM10" s="17">
        <v>0</v>
      </c>
      <c r="AN10" s="17">
        <v>0</v>
      </c>
      <c r="AO10" s="17">
        <v>0</v>
      </c>
      <c r="AP10" s="17">
        <v>0</v>
      </c>
      <c r="AQ10" s="17">
        <v>0</v>
      </c>
      <c r="AR10" s="17">
        <v>0</v>
      </c>
      <c r="AS10" s="17">
        <v>0</v>
      </c>
      <c r="AT10" s="17">
        <v>0</v>
      </c>
      <c r="AU10" s="17">
        <v>0</v>
      </c>
      <c r="AV10" s="17">
        <v>0</v>
      </c>
      <c r="AW10" s="17">
        <v>0</v>
      </c>
    </row>
    <row r="11" spans="16:70" x14ac:dyDescent="0.25">
      <c r="P11" s="24" t="s">
        <v>16</v>
      </c>
      <c r="Q11" s="2" t="s">
        <v>9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17">
        <v>0</v>
      </c>
      <c r="Z11" s="17">
        <v>0</v>
      </c>
      <c r="AA11" s="17">
        <v>0</v>
      </c>
      <c r="AB11" s="17">
        <v>0</v>
      </c>
      <c r="AC11" s="17">
        <v>0</v>
      </c>
      <c r="AD11" s="17">
        <v>0</v>
      </c>
      <c r="AE11" s="17">
        <v>0</v>
      </c>
      <c r="AF11" s="17">
        <v>0</v>
      </c>
      <c r="AG11" s="17">
        <v>0</v>
      </c>
      <c r="AH11" s="17">
        <v>0</v>
      </c>
      <c r="AI11" s="17">
        <v>0</v>
      </c>
      <c r="AJ11" s="17">
        <v>0</v>
      </c>
      <c r="AK11" s="17">
        <v>0</v>
      </c>
      <c r="AL11" s="17">
        <v>0</v>
      </c>
      <c r="AM11" s="17">
        <v>0</v>
      </c>
      <c r="AN11" s="17">
        <v>0</v>
      </c>
      <c r="AO11" s="17">
        <v>0</v>
      </c>
      <c r="AP11" s="17">
        <v>0</v>
      </c>
      <c r="AQ11" s="17">
        <v>0</v>
      </c>
      <c r="AR11" s="17">
        <v>0</v>
      </c>
      <c r="AS11" s="17">
        <v>0</v>
      </c>
      <c r="AT11" s="17">
        <v>0</v>
      </c>
      <c r="AU11" s="17">
        <v>0</v>
      </c>
      <c r="AV11" s="17">
        <v>0</v>
      </c>
      <c r="AW11" s="17">
        <v>0</v>
      </c>
    </row>
    <row r="12" spans="16:70" x14ac:dyDescent="0.25">
      <c r="P12" s="24" t="s">
        <v>17</v>
      </c>
      <c r="Q12" s="2" t="s">
        <v>9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0.134770889487871</v>
      </c>
      <c r="AB12" s="17">
        <v>0.64446831364124602</v>
      </c>
      <c r="AC12" s="17">
        <v>6.05060506050605</v>
      </c>
      <c r="AD12" s="17">
        <v>8.1443298969072195</v>
      </c>
      <c r="AE12" s="17">
        <v>10</v>
      </c>
      <c r="AF12" s="17">
        <v>5.7306590257879657</v>
      </c>
      <c r="AG12" s="17">
        <v>8.6299892125134843</v>
      </c>
      <c r="AH12" s="17">
        <v>5.4487179487179489</v>
      </c>
      <c r="AI12" s="17">
        <v>3.763440860215054</v>
      </c>
      <c r="AJ12" s="17">
        <v>2.7383367139959431</v>
      </c>
      <c r="AK12" s="17">
        <v>1.7259978425026967</v>
      </c>
      <c r="AL12" s="17">
        <v>0.76004343105320304</v>
      </c>
      <c r="AM12" s="17">
        <v>0.6</v>
      </c>
      <c r="AN12" s="17">
        <v>0.117096018735363</v>
      </c>
      <c r="AO12" s="17">
        <v>0.13297872340425532</v>
      </c>
      <c r="AP12" s="17">
        <v>0</v>
      </c>
      <c r="AQ12" s="17">
        <v>0</v>
      </c>
      <c r="AR12" s="17">
        <v>0</v>
      </c>
      <c r="AS12" s="17">
        <v>0</v>
      </c>
      <c r="AT12" s="17">
        <v>0</v>
      </c>
      <c r="AU12" s="17">
        <v>0</v>
      </c>
      <c r="AV12" s="17">
        <v>0</v>
      </c>
      <c r="AW12" s="17">
        <v>0</v>
      </c>
    </row>
    <row r="13" spans="16:70" x14ac:dyDescent="0.25">
      <c r="P13" s="24"/>
      <c r="Q13" s="2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H13" s="3"/>
    </row>
    <row r="14" spans="16:70" x14ac:dyDescent="0.25">
      <c r="P14" s="2"/>
    </row>
    <row r="15" spans="16:70" x14ac:dyDescent="0.25">
      <c r="P15" s="1" t="s">
        <v>36</v>
      </c>
    </row>
    <row r="16" spans="16:70" x14ac:dyDescent="0.25">
      <c r="P16" s="1" t="s">
        <v>30</v>
      </c>
      <c r="AD16" s="17"/>
    </row>
    <row r="18" spans="16:69" x14ac:dyDescent="0.25">
      <c r="P18" s="29" t="s">
        <v>19</v>
      </c>
      <c r="Q18" s="29"/>
      <c r="R18" s="23" t="s">
        <v>3</v>
      </c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</row>
    <row r="19" spans="16:69" x14ac:dyDescent="0.25">
      <c r="P19" s="29"/>
      <c r="Q19" s="29"/>
      <c r="R19" s="9">
        <v>1</v>
      </c>
      <c r="S19" s="9">
        <v>2</v>
      </c>
      <c r="T19" s="9">
        <v>3</v>
      </c>
      <c r="U19" s="9">
        <v>4</v>
      </c>
      <c r="V19" s="9">
        <v>5</v>
      </c>
      <c r="W19" s="9">
        <v>6</v>
      </c>
      <c r="X19" s="9">
        <v>7</v>
      </c>
      <c r="Y19" s="9">
        <v>8</v>
      </c>
      <c r="Z19" s="9">
        <v>9</v>
      </c>
      <c r="AA19" s="9">
        <v>10</v>
      </c>
      <c r="AB19" s="9">
        <v>11</v>
      </c>
      <c r="AC19" s="9">
        <v>12</v>
      </c>
      <c r="AD19" s="9">
        <v>13</v>
      </c>
      <c r="AE19" s="9">
        <v>14</v>
      </c>
      <c r="AF19" s="9">
        <v>15</v>
      </c>
      <c r="AG19" s="9">
        <v>16</v>
      </c>
      <c r="AH19" s="9">
        <v>17</v>
      </c>
      <c r="AI19" s="9">
        <v>18</v>
      </c>
      <c r="AJ19" s="9">
        <v>19</v>
      </c>
      <c r="AK19" s="9">
        <v>20</v>
      </c>
      <c r="AL19" s="9">
        <v>21</v>
      </c>
      <c r="AM19" s="9">
        <v>22</v>
      </c>
      <c r="AN19" s="9">
        <v>23</v>
      </c>
      <c r="AO19" s="9">
        <v>24</v>
      </c>
      <c r="AP19" s="9">
        <v>25</v>
      </c>
      <c r="AQ19" s="9">
        <v>26</v>
      </c>
      <c r="AR19" s="9">
        <v>27</v>
      </c>
      <c r="AS19" s="9">
        <v>28</v>
      </c>
      <c r="AT19" s="9">
        <v>29</v>
      </c>
      <c r="AU19" s="9">
        <v>30</v>
      </c>
      <c r="AV19" s="9">
        <v>31</v>
      </c>
      <c r="AW19" s="9">
        <v>32</v>
      </c>
      <c r="AX19" s="9">
        <v>33</v>
      </c>
      <c r="AY19" s="9">
        <v>34</v>
      </c>
      <c r="AZ19" s="9">
        <v>35</v>
      </c>
      <c r="BA19" s="9">
        <v>36</v>
      </c>
      <c r="BB19" s="9">
        <v>37</v>
      </c>
      <c r="BC19" s="9">
        <v>38</v>
      </c>
      <c r="BD19" s="9">
        <v>39</v>
      </c>
      <c r="BE19" s="9">
        <v>40</v>
      </c>
      <c r="BF19" s="9">
        <v>41</v>
      </c>
      <c r="BG19" s="9">
        <v>42</v>
      </c>
      <c r="BH19" s="9">
        <v>43</v>
      </c>
      <c r="BI19" s="9">
        <v>44</v>
      </c>
      <c r="BJ19" s="9">
        <v>45</v>
      </c>
      <c r="BK19" s="9">
        <v>46</v>
      </c>
      <c r="BL19" s="9">
        <v>47</v>
      </c>
      <c r="BM19" s="9">
        <v>48</v>
      </c>
      <c r="BN19" s="9">
        <v>49</v>
      </c>
      <c r="BO19" s="9">
        <v>50</v>
      </c>
      <c r="BP19" s="9">
        <v>51</v>
      </c>
      <c r="BQ19" s="9">
        <v>52</v>
      </c>
    </row>
    <row r="20" spans="16:69" x14ac:dyDescent="0.25">
      <c r="P20" s="24" t="s">
        <v>20</v>
      </c>
      <c r="Q20" s="2" t="s">
        <v>9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0</v>
      </c>
      <c r="AB20" s="17">
        <v>0</v>
      </c>
      <c r="AC20" s="17">
        <v>0</v>
      </c>
      <c r="AD20" s="17">
        <v>1.3698630136986301</v>
      </c>
      <c r="AE20" s="17">
        <v>2.2222222222222223</v>
      </c>
      <c r="AF20" s="17">
        <v>2.2222222222222223</v>
      </c>
      <c r="AG20" s="17">
        <v>1.9138755980861244</v>
      </c>
      <c r="AH20" s="17">
        <v>2.0942408376963351</v>
      </c>
      <c r="AI20" s="17">
        <v>0.84033613445378152</v>
      </c>
      <c r="AJ20" s="17">
        <v>0.52083333333333326</v>
      </c>
      <c r="AK20" s="17">
        <v>0</v>
      </c>
      <c r="AL20" s="17">
        <v>0</v>
      </c>
      <c r="AM20" s="17">
        <v>0</v>
      </c>
      <c r="AN20" s="17">
        <v>0</v>
      </c>
      <c r="AO20" s="17">
        <v>0</v>
      </c>
      <c r="AP20" s="17">
        <v>0</v>
      </c>
      <c r="AQ20" s="17">
        <v>0</v>
      </c>
      <c r="AR20" s="17">
        <v>0</v>
      </c>
      <c r="AS20" s="17">
        <v>0</v>
      </c>
      <c r="AT20" s="17">
        <v>0</v>
      </c>
      <c r="AU20" s="17">
        <v>0</v>
      </c>
      <c r="AV20" s="17">
        <v>0</v>
      </c>
      <c r="AW20" s="17">
        <v>0</v>
      </c>
    </row>
    <row r="21" spans="16:69" x14ac:dyDescent="0.25">
      <c r="P21" s="24" t="s">
        <v>21</v>
      </c>
      <c r="Q21" s="2" t="s">
        <v>9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0.17942583732057399</v>
      </c>
      <c r="AB21" s="17">
        <v>0.73637702503681901</v>
      </c>
      <c r="AC21" s="17">
        <v>1.5531660692950999</v>
      </c>
      <c r="AD21" s="17">
        <v>2.7608607389362598</v>
      </c>
      <c r="AE21" s="17">
        <v>4.3447293447293447</v>
      </c>
      <c r="AF21" s="17">
        <v>4.6511627906976747</v>
      </c>
      <c r="AG21" s="17">
        <v>3.2915360501567394</v>
      </c>
      <c r="AH21" s="17">
        <v>2.8057869355545813</v>
      </c>
      <c r="AI21" s="17">
        <v>1.4833759590792839</v>
      </c>
      <c r="AJ21" s="17">
        <v>1.3056835637480799</v>
      </c>
      <c r="AK21" s="17">
        <v>1.0199350950394066</v>
      </c>
      <c r="AL21" s="17">
        <v>1.1204481792717087</v>
      </c>
      <c r="AM21" s="17">
        <v>0.87557603686635943</v>
      </c>
      <c r="AN21" s="17">
        <v>0.32085561497326204</v>
      </c>
      <c r="AO21" s="17">
        <v>0.11312217194570137</v>
      </c>
      <c r="AP21" s="17">
        <v>0</v>
      </c>
      <c r="AQ21" s="17">
        <v>4.6040515653775323E-2</v>
      </c>
      <c r="AR21" s="17">
        <v>0</v>
      </c>
      <c r="AS21" s="17">
        <v>0</v>
      </c>
      <c r="AT21" s="17">
        <v>0.12239902080783352</v>
      </c>
      <c r="AU21" s="17">
        <v>6.8027210884353734E-2</v>
      </c>
      <c r="AV21" s="17">
        <v>5.9311981020166077E-2</v>
      </c>
      <c r="AW21" s="17">
        <v>5.2438384897745147E-2</v>
      </c>
    </row>
    <row r="22" spans="16:69" x14ac:dyDescent="0.25">
      <c r="P22" s="24" t="s">
        <v>22</v>
      </c>
      <c r="Q22" s="2" t="s">
        <v>9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0</v>
      </c>
      <c r="AB22" s="17">
        <v>0</v>
      </c>
      <c r="AC22" s="17">
        <v>0.352112676056338</v>
      </c>
      <c r="AD22" s="17">
        <v>1.1450381679389301</v>
      </c>
      <c r="AE22" s="17">
        <v>1.0879419764279239</v>
      </c>
      <c r="AF22" s="17">
        <v>1.3370473537604457</v>
      </c>
      <c r="AG22" s="17">
        <v>1.1453113815318539</v>
      </c>
      <c r="AH22" s="17">
        <v>0.54249547920433994</v>
      </c>
      <c r="AI22" s="17">
        <v>0.99085365853658536</v>
      </c>
      <c r="AJ22" s="17">
        <v>0.94654788418708247</v>
      </c>
      <c r="AK22" s="17">
        <v>0.7234279354479688</v>
      </c>
      <c r="AL22" s="17">
        <v>0.87623220153340631</v>
      </c>
      <c r="AM22" s="17">
        <v>0.37523452157598497</v>
      </c>
      <c r="AN22" s="17">
        <v>0.25284450063211128</v>
      </c>
      <c r="AO22" s="17">
        <v>0.2536461636017755</v>
      </c>
      <c r="AP22" s="17">
        <v>0</v>
      </c>
      <c r="AQ22" s="17">
        <v>0.10672358591248667</v>
      </c>
      <c r="AR22" s="17">
        <v>4.96031746031746E-2</v>
      </c>
      <c r="AS22" s="17">
        <v>0</v>
      </c>
      <c r="AT22" s="17">
        <v>0</v>
      </c>
      <c r="AU22" s="17">
        <v>7.564296520423601E-2</v>
      </c>
      <c r="AV22" s="17">
        <v>0</v>
      </c>
      <c r="AW22" s="17">
        <v>0</v>
      </c>
    </row>
    <row r="23" spans="16:69" x14ac:dyDescent="0.25">
      <c r="P23" s="24" t="s">
        <v>23</v>
      </c>
      <c r="Q23" s="2" t="s">
        <v>9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0</v>
      </c>
      <c r="Z23" s="17">
        <v>0</v>
      </c>
      <c r="AA23" s="17">
        <v>4.5330915684496799E-2</v>
      </c>
      <c r="AB23" s="17">
        <v>0.32350826743350097</v>
      </c>
      <c r="AC23" s="17">
        <v>1.64930555555556</v>
      </c>
      <c r="AD23" s="17">
        <v>4.7905909351692504</v>
      </c>
      <c r="AE23" s="17">
        <v>6.7150635208711433</v>
      </c>
      <c r="AF23" s="17">
        <v>7.9256627493850775</v>
      </c>
      <c r="AG23" s="17">
        <v>6.4048497627833418</v>
      </c>
      <c r="AH23" s="17">
        <v>4.205985440819628</v>
      </c>
      <c r="AI23" s="17">
        <v>3.4842070986649301</v>
      </c>
      <c r="AJ23" s="17">
        <v>3.0351437699680508</v>
      </c>
      <c r="AK23" s="17">
        <v>2.3858015711376201</v>
      </c>
      <c r="AL23" s="17">
        <v>1.8829516539440201</v>
      </c>
      <c r="AM23" s="17">
        <v>0.78740157480314954</v>
      </c>
      <c r="AN23" s="17">
        <v>0.75757575757575757</v>
      </c>
      <c r="AO23" s="17">
        <v>0.81779522407589134</v>
      </c>
      <c r="AP23" s="17">
        <v>0.12476606363069245</v>
      </c>
      <c r="AQ23" s="17">
        <v>5.6163998876720023E-2</v>
      </c>
      <c r="AR23" s="17">
        <v>0</v>
      </c>
      <c r="AS23" s="17">
        <v>3.2669062397909177E-2</v>
      </c>
      <c r="AT23" s="17">
        <v>0</v>
      </c>
      <c r="AU23" s="17">
        <v>0</v>
      </c>
      <c r="AV23" s="17">
        <v>0</v>
      </c>
      <c r="AW23" s="17">
        <v>0</v>
      </c>
    </row>
    <row r="24" spans="16:69" x14ac:dyDescent="0.25">
      <c r="P24" s="24" t="s">
        <v>24</v>
      </c>
      <c r="Q24" s="2" t="s">
        <v>9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7">
        <v>0</v>
      </c>
      <c r="X24" s="17">
        <v>0.145208131655373</v>
      </c>
      <c r="Y24" s="17">
        <v>7.0175438596491196E-2</v>
      </c>
      <c r="Z24" s="17">
        <v>4.2158516020236098E-2</v>
      </c>
      <c r="AA24" s="17">
        <v>0</v>
      </c>
      <c r="AB24" s="17">
        <v>3.6127167630057799E-2</v>
      </c>
      <c r="AC24" s="17">
        <v>0.379867046533713</v>
      </c>
      <c r="AD24" s="17">
        <v>1.81099769509384</v>
      </c>
      <c r="AE24" s="17">
        <v>1.1150532184490625</v>
      </c>
      <c r="AF24" s="17">
        <v>2.2900763358778624</v>
      </c>
      <c r="AG24" s="17">
        <v>2.9298918730380188</v>
      </c>
      <c r="AH24" s="17">
        <v>1.9435276861019435</v>
      </c>
      <c r="AI24" s="17">
        <v>1.2465913517724971</v>
      </c>
      <c r="AJ24" s="17">
        <v>0.84566596194503174</v>
      </c>
      <c r="AK24" s="17">
        <v>0.75627363355104849</v>
      </c>
      <c r="AL24" s="17">
        <v>0.65476190476190477</v>
      </c>
      <c r="AM24" s="17">
        <v>0.74982958418541246</v>
      </c>
      <c r="AN24" s="17">
        <v>0.37174721189591076</v>
      </c>
      <c r="AO24" s="17">
        <v>0.11214953271028037</v>
      </c>
      <c r="AP24" s="17">
        <v>0</v>
      </c>
      <c r="AQ24" s="17">
        <v>0</v>
      </c>
      <c r="AR24" s="17">
        <v>0</v>
      </c>
      <c r="AS24" s="17">
        <v>3.800836183960471E-2</v>
      </c>
      <c r="AT24" s="17">
        <v>0</v>
      </c>
      <c r="AU24" s="17">
        <v>0</v>
      </c>
      <c r="AV24" s="17">
        <v>4.0983606557377046E-2</v>
      </c>
      <c r="AW24" s="17">
        <v>0</v>
      </c>
    </row>
    <row r="25" spans="16:69" x14ac:dyDescent="0.25">
      <c r="P25" s="24" t="s">
        <v>25</v>
      </c>
      <c r="Q25" s="2" t="s">
        <v>9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17">
        <v>0</v>
      </c>
      <c r="Z25" s="17">
        <v>0</v>
      </c>
      <c r="AA25" s="17">
        <v>0</v>
      </c>
      <c r="AB25" s="17">
        <v>0</v>
      </c>
      <c r="AC25" s="17">
        <v>9.7370983446932804E-2</v>
      </c>
      <c r="AD25" s="17">
        <v>0.126823081800888</v>
      </c>
      <c r="AE25" s="17">
        <v>0.62434963579604574</v>
      </c>
      <c r="AF25" s="17">
        <v>1.3257575757575757</v>
      </c>
      <c r="AG25" s="17">
        <v>0.60496067755595884</v>
      </c>
      <c r="AH25" s="17">
        <v>0.40760869565217389</v>
      </c>
      <c r="AI25" s="17">
        <v>0.23622047244094488</v>
      </c>
      <c r="AJ25" s="17">
        <v>0.24110910186859552</v>
      </c>
      <c r="AK25" s="17">
        <v>0.46419098143236071</v>
      </c>
      <c r="AL25" s="17">
        <v>0.5181347150259068</v>
      </c>
      <c r="AM25" s="17">
        <v>0.52015604681404426</v>
      </c>
      <c r="AN25" s="17">
        <v>7.1736011477761846E-2</v>
      </c>
      <c r="AO25" s="17">
        <v>0</v>
      </c>
      <c r="AP25" s="17">
        <v>0</v>
      </c>
      <c r="AQ25" s="17">
        <v>0</v>
      </c>
      <c r="AR25" s="17">
        <v>0</v>
      </c>
      <c r="AS25" s="17">
        <v>0</v>
      </c>
      <c r="AT25" s="17">
        <v>0</v>
      </c>
      <c r="AU25" s="17">
        <v>0</v>
      </c>
      <c r="AV25" s="17">
        <v>0</v>
      </c>
      <c r="AW25" s="17">
        <v>0</v>
      </c>
    </row>
    <row r="26" spans="16:69" x14ac:dyDescent="0.25">
      <c r="P26" s="2"/>
      <c r="AG26" s="17"/>
    </row>
    <row r="27" spans="16:69" x14ac:dyDescent="0.25">
      <c r="P27" s="1" t="s">
        <v>31</v>
      </c>
    </row>
    <row r="28" spans="16:69" x14ac:dyDescent="0.25">
      <c r="P28" s="1" t="s">
        <v>29</v>
      </c>
      <c r="AH28" s="17"/>
    </row>
    <row r="29" spans="16:69" x14ac:dyDescent="0.25">
      <c r="AH29" s="17"/>
    </row>
    <row r="30" spans="16:69" x14ac:dyDescent="0.25">
      <c r="P30" s="29" t="s">
        <v>2</v>
      </c>
      <c r="Q30" s="29"/>
      <c r="R30" s="23" t="s">
        <v>3</v>
      </c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H30" s="17"/>
    </row>
    <row r="31" spans="16:69" x14ac:dyDescent="0.25">
      <c r="P31" s="29"/>
      <c r="Q31" s="29"/>
      <c r="R31" s="9">
        <v>1</v>
      </c>
      <c r="S31" s="9">
        <v>2</v>
      </c>
      <c r="T31" s="9">
        <v>3</v>
      </c>
      <c r="U31" s="9">
        <v>4</v>
      </c>
      <c r="V31" s="9">
        <v>5</v>
      </c>
      <c r="W31" s="9">
        <v>6</v>
      </c>
      <c r="X31" s="9">
        <v>7</v>
      </c>
      <c r="Y31" s="9">
        <v>8</v>
      </c>
      <c r="Z31" s="9">
        <v>9</v>
      </c>
      <c r="AA31" s="9">
        <v>10</v>
      </c>
      <c r="AB31" s="9">
        <v>11</v>
      </c>
      <c r="AC31" s="9">
        <v>12</v>
      </c>
      <c r="AD31" s="9">
        <v>13</v>
      </c>
      <c r="AE31" s="9">
        <v>14</v>
      </c>
      <c r="AF31" s="9">
        <v>15</v>
      </c>
      <c r="AG31" s="9">
        <v>16</v>
      </c>
      <c r="AH31" s="9">
        <v>17</v>
      </c>
      <c r="AI31" s="9">
        <v>18</v>
      </c>
      <c r="AJ31" s="9">
        <v>19</v>
      </c>
      <c r="AK31" s="9">
        <v>20</v>
      </c>
      <c r="AL31" s="9">
        <v>21</v>
      </c>
      <c r="AM31" s="9">
        <v>22</v>
      </c>
      <c r="AN31" s="9">
        <v>23</v>
      </c>
      <c r="AO31" s="9">
        <v>24</v>
      </c>
      <c r="AP31" s="9">
        <v>25</v>
      </c>
      <c r="AQ31" s="9">
        <v>26</v>
      </c>
      <c r="AR31" s="9">
        <v>27</v>
      </c>
      <c r="AS31" s="9">
        <v>28</v>
      </c>
      <c r="AT31" s="9">
        <v>29</v>
      </c>
      <c r="AU31" s="9">
        <v>30</v>
      </c>
      <c r="AV31" s="9">
        <v>31</v>
      </c>
      <c r="AW31" s="9">
        <v>32</v>
      </c>
      <c r="AX31" s="9">
        <v>33</v>
      </c>
      <c r="AY31" s="9">
        <v>34</v>
      </c>
      <c r="AZ31" s="9">
        <v>35</v>
      </c>
      <c r="BA31" s="9">
        <v>36</v>
      </c>
      <c r="BB31" s="9">
        <v>37</v>
      </c>
      <c r="BC31" s="9">
        <v>38</v>
      </c>
      <c r="BD31" s="9">
        <v>39</v>
      </c>
      <c r="BE31" s="9">
        <v>40</v>
      </c>
      <c r="BF31" s="9">
        <v>41</v>
      </c>
      <c r="BG31" s="9">
        <v>42</v>
      </c>
      <c r="BH31" s="9">
        <v>43</v>
      </c>
      <c r="BI31" s="9">
        <v>44</v>
      </c>
      <c r="BJ31" s="9">
        <v>45</v>
      </c>
      <c r="BK31" s="9">
        <v>46</v>
      </c>
      <c r="BL31" s="9">
        <v>47</v>
      </c>
      <c r="BM31" s="9">
        <v>48</v>
      </c>
      <c r="BN31" s="9">
        <v>49</v>
      </c>
      <c r="BO31" s="9">
        <v>50</v>
      </c>
      <c r="BP31" s="9">
        <v>51</v>
      </c>
      <c r="BQ31" s="9">
        <v>52</v>
      </c>
    </row>
    <row r="32" spans="16:69" x14ac:dyDescent="0.25">
      <c r="P32" s="24" t="s">
        <v>4</v>
      </c>
      <c r="Q32" s="2" t="s">
        <v>32</v>
      </c>
      <c r="R32" s="17">
        <v>2.80898876404494</v>
      </c>
      <c r="S32" s="17">
        <v>3.4682080924855501</v>
      </c>
      <c r="T32" s="17">
        <v>1.22699386503067</v>
      </c>
      <c r="U32" s="17">
        <v>3.1423290203327201</v>
      </c>
      <c r="V32" s="17">
        <v>2.25872689938398</v>
      </c>
      <c r="W32" s="17">
        <v>2.0283975659229201</v>
      </c>
      <c r="X32" s="17">
        <v>1.25260960334029</v>
      </c>
      <c r="Y32" s="17">
        <v>2.7431421446384001</v>
      </c>
      <c r="Z32" s="17">
        <v>2.8735632183908</v>
      </c>
      <c r="AA32" s="17">
        <v>2.7777777777777799</v>
      </c>
      <c r="AB32" s="17">
        <v>3.4423407917383799</v>
      </c>
      <c r="AC32" s="17">
        <v>6.0402684563758404</v>
      </c>
      <c r="AD32" s="17">
        <v>8.4645669291338592</v>
      </c>
      <c r="AE32" s="17">
        <v>6.7164179104477615</v>
      </c>
      <c r="AF32" s="17">
        <v>7.7477477477477477</v>
      </c>
      <c r="AG32" s="17">
        <v>8.5148514851485153</v>
      </c>
      <c r="AH32" s="17">
        <v>3.1712473572938689</v>
      </c>
      <c r="AI32" s="17">
        <v>3.5789473684210522</v>
      </c>
      <c r="AJ32" s="17">
        <v>6.1143984220907299</v>
      </c>
      <c r="AK32" s="17">
        <v>3.3684210526315788</v>
      </c>
      <c r="AL32" s="17">
        <v>2.4553571428571428</v>
      </c>
      <c r="AM32" s="17">
        <v>2.0161290322580645</v>
      </c>
      <c r="AN32" s="17">
        <v>2.8397565922920891</v>
      </c>
      <c r="AO32" s="17">
        <v>1.5765765765765765</v>
      </c>
      <c r="AP32" s="17">
        <v>2.3746701846965697</v>
      </c>
      <c r="AQ32" s="17">
        <v>3.6290322580645165</v>
      </c>
      <c r="AR32" s="17">
        <v>3.4205231388329982</v>
      </c>
      <c r="AS32" s="17">
        <v>3.811659192825112</v>
      </c>
      <c r="AT32" s="17">
        <v>1.5555555555555556</v>
      </c>
      <c r="AU32" s="17">
        <v>1.0615711252653928</v>
      </c>
      <c r="AV32" s="17">
        <v>1.6293279022403258</v>
      </c>
      <c r="AW32" s="17">
        <v>1.3861386138613863</v>
      </c>
    </row>
    <row r="33" spans="16:69" x14ac:dyDescent="0.25">
      <c r="P33" s="24" t="s">
        <v>12</v>
      </c>
      <c r="Q33" s="2" t="s">
        <v>32</v>
      </c>
      <c r="R33" s="17">
        <v>3.11203319502075</v>
      </c>
      <c r="S33" s="17">
        <v>3.1595576619273298</v>
      </c>
      <c r="T33" s="17">
        <v>3.9792387543252601</v>
      </c>
      <c r="U33" s="17">
        <v>3.3222591362126201</v>
      </c>
      <c r="V33" s="17">
        <v>5.5755395683453202</v>
      </c>
      <c r="W33" s="17">
        <v>5.6962025316455698</v>
      </c>
      <c r="X33" s="17">
        <v>5.078125</v>
      </c>
      <c r="Y33" s="17">
        <v>6.5371024734982299</v>
      </c>
      <c r="Z33" s="17">
        <v>6.8493150684931496</v>
      </c>
      <c r="AA33" s="17">
        <v>6.5040650406504099</v>
      </c>
      <c r="AB33" s="17">
        <v>14.6428571428571</v>
      </c>
      <c r="AC33" s="17">
        <v>27.6944065484311</v>
      </c>
      <c r="AD33" s="17">
        <v>27.7511961722488</v>
      </c>
      <c r="AE33" s="17">
        <v>24.366041896361633</v>
      </c>
      <c r="AF33" s="17">
        <v>29.875986471251409</v>
      </c>
      <c r="AG33" s="17">
        <v>25.186104218362281</v>
      </c>
      <c r="AH33" s="17">
        <v>20.229007633587788</v>
      </c>
      <c r="AI33" s="17">
        <v>17.391304347826086</v>
      </c>
      <c r="AJ33" s="17">
        <v>15.207373271889402</v>
      </c>
      <c r="AK33" s="17">
        <v>11.746031746031745</v>
      </c>
      <c r="AL33" s="17">
        <v>9.5155709342560559</v>
      </c>
      <c r="AM33" s="17">
        <v>9.4527363184079594</v>
      </c>
      <c r="AN33" s="17">
        <v>9.2814371257485018</v>
      </c>
      <c r="AO33" s="17">
        <v>8.7824351297405201</v>
      </c>
      <c r="AP33" s="17">
        <v>9.6</v>
      </c>
      <c r="AQ33" s="17">
        <v>7.8817733990147785</v>
      </c>
      <c r="AR33" s="17">
        <v>9.6671949286846282</v>
      </c>
      <c r="AS33" s="17">
        <v>9.5840867992766725</v>
      </c>
      <c r="AT33" s="17">
        <v>7.3608617594254939</v>
      </c>
      <c r="AU33" s="17">
        <v>6.6783831282952555</v>
      </c>
      <c r="AV33" s="17">
        <v>6.7375886524822697</v>
      </c>
      <c r="AW33" s="17">
        <v>5.7199211045364891</v>
      </c>
    </row>
    <row r="34" spans="16:69" x14ac:dyDescent="0.25">
      <c r="P34" s="24" t="s">
        <v>13</v>
      </c>
      <c r="Q34" s="2" t="s">
        <v>32</v>
      </c>
      <c r="R34" s="17">
        <v>30.1320528211285</v>
      </c>
      <c r="S34" s="17">
        <v>30.170575692963801</v>
      </c>
      <c r="T34" s="17">
        <v>34.936211972522102</v>
      </c>
      <c r="U34" s="17">
        <v>35.9375</v>
      </c>
      <c r="V34" s="17">
        <v>39.468690702087301</v>
      </c>
      <c r="W34" s="17">
        <v>42.303771661569797</v>
      </c>
      <c r="X34" s="17">
        <v>40.864440078585503</v>
      </c>
      <c r="Y34" s="17">
        <v>37.577639751552802</v>
      </c>
      <c r="Z34" s="17">
        <v>34.0301974448316</v>
      </c>
      <c r="AA34" s="17">
        <v>34.069400630914799</v>
      </c>
      <c r="AB34" s="17">
        <v>35.593220338983102</v>
      </c>
      <c r="AC34" s="17">
        <v>35.020242914979796</v>
      </c>
      <c r="AD34" s="17">
        <v>34.898139946855601</v>
      </c>
      <c r="AE34" s="17">
        <v>30.886850152905197</v>
      </c>
      <c r="AF34" s="17">
        <v>33.361702127659576</v>
      </c>
      <c r="AG34" s="17">
        <v>31.387478849407785</v>
      </c>
      <c r="AH34" s="17">
        <v>30.660727542687454</v>
      </c>
      <c r="AI34" s="17">
        <v>31.855500821018062</v>
      </c>
      <c r="AJ34" s="17">
        <v>31.52594887683966</v>
      </c>
      <c r="AK34" s="17">
        <v>29.502572898799311</v>
      </c>
      <c r="AL34" s="17">
        <v>31.4</v>
      </c>
      <c r="AM34" s="17">
        <v>23.260643821391486</v>
      </c>
      <c r="AN34" s="17">
        <v>32.480314960629919</v>
      </c>
      <c r="AO34" s="17">
        <v>31.358885017421599</v>
      </c>
      <c r="AP34" s="17">
        <v>33.22717622080679</v>
      </c>
      <c r="AQ34" s="17">
        <v>38.757396449704139</v>
      </c>
      <c r="AR34" s="17">
        <v>40.200166805671394</v>
      </c>
      <c r="AS34" s="17">
        <v>32.820512820512818</v>
      </c>
      <c r="AT34" s="17">
        <v>28.486293206197853</v>
      </c>
      <c r="AU34" s="17">
        <v>24.112607099143208</v>
      </c>
      <c r="AV34" s="17">
        <v>18.621399176954732</v>
      </c>
      <c r="AW34" s="17">
        <v>20.874316939890711</v>
      </c>
    </row>
    <row r="35" spans="16:69" x14ac:dyDescent="0.25">
      <c r="P35" s="24" t="s">
        <v>14</v>
      </c>
      <c r="Q35" s="2" t="s">
        <v>32</v>
      </c>
      <c r="R35" s="17">
        <v>1.6326530612244901</v>
      </c>
      <c r="S35" s="17">
        <v>4.6931407942238303</v>
      </c>
      <c r="T35" s="17">
        <v>4.1666666666666696</v>
      </c>
      <c r="U35" s="17">
        <v>1.7021276595744701</v>
      </c>
      <c r="V35" s="17">
        <v>3.6789297658862901</v>
      </c>
      <c r="W35" s="17">
        <v>2.98507462686567</v>
      </c>
      <c r="X35" s="17">
        <v>3.42679127725857</v>
      </c>
      <c r="Y35" s="17">
        <v>5.5374592833876202</v>
      </c>
      <c r="Z35" s="17">
        <v>7.3333333333333304</v>
      </c>
      <c r="AA35" s="17">
        <v>3.3088235294117601</v>
      </c>
      <c r="AB35" s="17">
        <v>11.384615384615399</v>
      </c>
      <c r="AC35" s="17">
        <v>18.7012987012987</v>
      </c>
      <c r="AD35" s="17">
        <v>14.4766146993319</v>
      </c>
      <c r="AE35" s="17">
        <v>8.75</v>
      </c>
      <c r="AF35" s="17">
        <v>13.136729222520108</v>
      </c>
      <c r="AG35" s="17">
        <v>12.990196078431374</v>
      </c>
      <c r="AH35" s="17">
        <v>8.4905660377358494</v>
      </c>
      <c r="AI35" s="17">
        <v>13.711583924349883</v>
      </c>
      <c r="AJ35" s="17">
        <v>10.268948655256724</v>
      </c>
      <c r="AK35" s="17">
        <v>7.5471698113207548</v>
      </c>
      <c r="AL35" s="17">
        <v>8.9635854341736696</v>
      </c>
      <c r="AM35" s="17">
        <v>9.0243902439024382</v>
      </c>
      <c r="AN35" s="17">
        <v>7.8239608801955987</v>
      </c>
      <c r="AO35" s="17">
        <v>6.4406779661016946</v>
      </c>
      <c r="AP35" s="17">
        <v>9.792284866468842</v>
      </c>
      <c r="AQ35" s="17">
        <v>8.8161209068010074</v>
      </c>
      <c r="AR35" s="17">
        <v>10.024449877750612</v>
      </c>
      <c r="AS35" s="17">
        <v>9.9730458221024261</v>
      </c>
      <c r="AT35" s="17">
        <v>10.362694300518134</v>
      </c>
      <c r="AU35" s="17">
        <v>4.8498845265588919</v>
      </c>
      <c r="AV35" s="17">
        <v>3.8834951456310676</v>
      </c>
      <c r="AW35" s="17">
        <v>3.7135278514588856</v>
      </c>
    </row>
    <row r="36" spans="16:69" x14ac:dyDescent="0.25">
      <c r="P36" s="24" t="s">
        <v>15</v>
      </c>
      <c r="Q36" s="2" t="s">
        <v>32</v>
      </c>
      <c r="R36" s="17">
        <v>11.089681774349099</v>
      </c>
      <c r="S36" s="17">
        <v>11.7600631412786</v>
      </c>
      <c r="T36" s="17">
        <v>12.3612139156181</v>
      </c>
      <c r="U36" s="17">
        <v>17.054794520547901</v>
      </c>
      <c r="V36" s="17">
        <v>15.6033820138355</v>
      </c>
      <c r="W36" s="17">
        <v>15.3907496012759</v>
      </c>
      <c r="X36" s="17">
        <v>14.017094017093999</v>
      </c>
      <c r="Y36" s="17">
        <v>14.779116465863501</v>
      </c>
      <c r="Z36" s="17">
        <v>13.8977635782748</v>
      </c>
      <c r="AA36" s="17">
        <v>11.4414414414414</v>
      </c>
      <c r="AB36" s="17">
        <v>12.528132033008299</v>
      </c>
      <c r="AC36" s="17">
        <v>13.221153846153801</v>
      </c>
      <c r="AD36" s="17">
        <v>13.491475166790201</v>
      </c>
      <c r="AE36" s="17">
        <v>14.577656675749317</v>
      </c>
      <c r="AF36" s="17">
        <v>14.266577361018085</v>
      </c>
      <c r="AG36" s="17">
        <v>12.912280701754387</v>
      </c>
      <c r="AH36" s="17">
        <v>13.612217795484726</v>
      </c>
      <c r="AI36" s="17">
        <v>11.19186046511628</v>
      </c>
      <c r="AJ36" s="17">
        <v>13.14060446780552</v>
      </c>
      <c r="AK36" s="17">
        <v>13.484562066792691</v>
      </c>
      <c r="AL36" s="17">
        <v>11.126564673157164</v>
      </c>
      <c r="AM36" s="17">
        <v>8.5243553008595985</v>
      </c>
      <c r="AN36" s="17">
        <v>12.796549245147377</v>
      </c>
      <c r="AO36" s="17">
        <v>11.349957007738606</v>
      </c>
      <c r="AP36" s="17">
        <v>13.886733902249807</v>
      </c>
      <c r="AQ36" s="17">
        <v>13.323572474377746</v>
      </c>
      <c r="AR36" s="17">
        <v>1.7880794701986755</v>
      </c>
      <c r="AS36" s="17">
        <v>15.604575163398692</v>
      </c>
      <c r="AT36" s="17">
        <v>13.602638087386646</v>
      </c>
      <c r="AU36" s="17">
        <v>11.320754716981133</v>
      </c>
      <c r="AV36" s="17">
        <v>9.4108019639934533</v>
      </c>
      <c r="AW36" s="17">
        <v>9.2725819344524378</v>
      </c>
    </row>
    <row r="37" spans="16:69" x14ac:dyDescent="0.25">
      <c r="P37" s="24" t="s">
        <v>16</v>
      </c>
      <c r="Q37" s="2" t="s">
        <v>32</v>
      </c>
      <c r="R37" s="17">
        <v>0.37735849056603799</v>
      </c>
      <c r="S37" s="17">
        <v>0</v>
      </c>
      <c r="T37" s="17">
        <v>1.14942528735632</v>
      </c>
      <c r="U37" s="17">
        <v>0.77821011673151796</v>
      </c>
      <c r="V37" s="17">
        <v>0.84033613445378197</v>
      </c>
      <c r="W37" s="17">
        <v>1.28755364806867</v>
      </c>
      <c r="X37" s="17">
        <v>0.84033613445378197</v>
      </c>
      <c r="Y37" s="17">
        <v>1.3574660633484199</v>
      </c>
      <c r="Z37" s="17">
        <v>0.431034482758621</v>
      </c>
      <c r="AA37" s="17">
        <v>1.27659574468085</v>
      </c>
      <c r="AB37" s="17">
        <v>1.9920318725099599</v>
      </c>
      <c r="AC37" s="17">
        <v>1.91387559808612</v>
      </c>
      <c r="AD37" s="17">
        <v>1.7621145374449301</v>
      </c>
      <c r="AE37" s="17">
        <v>0.4329004329004329</v>
      </c>
      <c r="AF37" s="17">
        <v>1.25</v>
      </c>
      <c r="AG37" s="17">
        <v>1.2605042016806722</v>
      </c>
      <c r="AH37" s="17">
        <v>0.38461538461538464</v>
      </c>
      <c r="AI37" s="17">
        <v>0</v>
      </c>
      <c r="AJ37" s="17">
        <v>0.89686098654708524</v>
      </c>
      <c r="AK37" s="17">
        <v>0.87336244541484709</v>
      </c>
      <c r="AL37" s="17">
        <v>0</v>
      </c>
      <c r="AM37" s="17">
        <v>0</v>
      </c>
      <c r="AN37" s="17">
        <v>0.45045045045045046</v>
      </c>
      <c r="AO37" s="17">
        <v>1.2605042016806722</v>
      </c>
      <c r="AP37" s="17">
        <v>2.5641025641025639</v>
      </c>
      <c r="AQ37" s="17">
        <v>0</v>
      </c>
      <c r="AR37" s="17">
        <v>12.5</v>
      </c>
      <c r="AS37" s="17">
        <v>0</v>
      </c>
      <c r="AT37" s="17">
        <v>0.4329004329004329</v>
      </c>
      <c r="AU37" s="17">
        <v>0.47619047619047622</v>
      </c>
      <c r="AV37" s="17">
        <v>0.45662100456621002</v>
      </c>
      <c r="AW37" s="17">
        <v>1.8867924528301887</v>
      </c>
    </row>
    <row r="38" spans="16:69" x14ac:dyDescent="0.25">
      <c r="P38" s="24" t="s">
        <v>17</v>
      </c>
      <c r="Q38" s="2" t="s">
        <v>32</v>
      </c>
      <c r="R38" s="17">
        <v>1.4619883040935699</v>
      </c>
      <c r="S38" s="17">
        <v>0.40650406504065001</v>
      </c>
      <c r="T38" s="17">
        <v>0.78740157480314998</v>
      </c>
      <c r="U38" s="17">
        <v>0.84235860409145602</v>
      </c>
      <c r="V38" s="17">
        <v>0.69204152249134998</v>
      </c>
      <c r="W38" s="17">
        <v>1.0893246187363801</v>
      </c>
      <c r="X38" s="17">
        <v>0.76923076923076905</v>
      </c>
      <c r="Y38" s="17">
        <v>0.66755674232309803</v>
      </c>
      <c r="Z38" s="17">
        <v>0.77619663648124204</v>
      </c>
      <c r="AA38" s="17">
        <v>1.48247978436658</v>
      </c>
      <c r="AB38" s="17">
        <v>2.6852846401718602</v>
      </c>
      <c r="AC38" s="17">
        <v>4.4004400440043998</v>
      </c>
      <c r="AD38" s="17">
        <v>5.2577319587628901</v>
      </c>
      <c r="AE38" s="17">
        <v>1.5315315315315314</v>
      </c>
      <c r="AF38" s="17">
        <v>4.2024832855778413</v>
      </c>
      <c r="AG38" s="17">
        <v>2.4811218985976269</v>
      </c>
      <c r="AH38" s="17">
        <v>0.85470085470085477</v>
      </c>
      <c r="AI38" s="17">
        <v>1.6129032258064515</v>
      </c>
      <c r="AJ38" s="17">
        <v>1.4198782961460445</v>
      </c>
      <c r="AK38" s="17">
        <f t="shared" ref="AK38" si="0">AK37/AK36*100</f>
        <v>6.476757948006366</v>
      </c>
      <c r="AL38" s="17">
        <v>2.2801302931596092</v>
      </c>
      <c r="AM38" s="17">
        <v>1.6853932584269662</v>
      </c>
      <c r="AN38" s="17">
        <v>0.93676814988290402</v>
      </c>
      <c r="AO38" s="17">
        <v>0.53191489361702127</v>
      </c>
      <c r="AP38" s="17">
        <v>0.73619631901840488</v>
      </c>
      <c r="AQ38" s="17">
        <v>0.97508125677139756</v>
      </c>
      <c r="AR38" s="17">
        <v>1.023541453428864</v>
      </c>
      <c r="AS38" s="17">
        <v>0.52840158520475566</v>
      </c>
      <c r="AT38" s="17">
        <v>0.94339622641509435</v>
      </c>
      <c r="AU38" s="17">
        <v>0.68493150684931503</v>
      </c>
      <c r="AV38" s="17">
        <v>0.36900369003690037</v>
      </c>
      <c r="AW38" s="17">
        <v>1.8382352941176472</v>
      </c>
    </row>
    <row r="39" spans="16:69" x14ac:dyDescent="0.25">
      <c r="P39" s="24"/>
      <c r="Q39" s="2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</row>
    <row r="40" spans="16:69" x14ac:dyDescent="0.25">
      <c r="P40" s="2"/>
    </row>
    <row r="41" spans="16:69" x14ac:dyDescent="0.25">
      <c r="P41" s="1" t="s">
        <v>33</v>
      </c>
    </row>
    <row r="42" spans="16:69" x14ac:dyDescent="0.25">
      <c r="P42" s="1" t="s">
        <v>30</v>
      </c>
      <c r="AD42" s="17"/>
    </row>
    <row r="44" spans="16:69" x14ac:dyDescent="0.25">
      <c r="P44" s="29" t="s">
        <v>19</v>
      </c>
      <c r="Q44" s="29"/>
      <c r="R44" s="23" t="s">
        <v>3</v>
      </c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</row>
    <row r="45" spans="16:69" x14ac:dyDescent="0.25">
      <c r="P45" s="29"/>
      <c r="Q45" s="29"/>
      <c r="R45" s="9">
        <v>1</v>
      </c>
      <c r="S45" s="9">
        <v>2</v>
      </c>
      <c r="T45" s="9">
        <v>3</v>
      </c>
      <c r="U45" s="9">
        <v>4</v>
      </c>
      <c r="V45" s="9">
        <v>5</v>
      </c>
      <c r="W45" s="9">
        <v>6</v>
      </c>
      <c r="X45" s="9">
        <v>7</v>
      </c>
      <c r="Y45" s="9">
        <v>8</v>
      </c>
      <c r="Z45" s="9">
        <v>9</v>
      </c>
      <c r="AA45" s="9">
        <v>10</v>
      </c>
      <c r="AB45" s="9">
        <v>11</v>
      </c>
      <c r="AC45" s="9">
        <v>12</v>
      </c>
      <c r="AD45" s="9">
        <v>13</v>
      </c>
      <c r="AE45" s="9">
        <v>14</v>
      </c>
      <c r="AF45" s="9">
        <v>15</v>
      </c>
      <c r="AG45" s="9">
        <v>16</v>
      </c>
      <c r="AH45" s="9">
        <v>17</v>
      </c>
      <c r="AI45" s="9">
        <v>18</v>
      </c>
      <c r="AJ45" s="9">
        <v>19</v>
      </c>
      <c r="AK45" s="9">
        <v>20</v>
      </c>
      <c r="AL45" s="9">
        <v>21</v>
      </c>
      <c r="AM45" s="9">
        <v>22</v>
      </c>
      <c r="AN45" s="9">
        <v>23</v>
      </c>
      <c r="AO45" s="9">
        <v>24</v>
      </c>
      <c r="AP45" s="9">
        <v>25</v>
      </c>
      <c r="AQ45" s="9">
        <v>26</v>
      </c>
      <c r="AR45" s="9">
        <v>27</v>
      </c>
      <c r="AS45" s="9">
        <v>28</v>
      </c>
      <c r="AT45" s="9">
        <v>29</v>
      </c>
      <c r="AU45" s="9">
        <v>30</v>
      </c>
      <c r="AV45" s="9">
        <v>31</v>
      </c>
      <c r="AW45" s="9">
        <v>32</v>
      </c>
      <c r="AX45" s="9">
        <v>33</v>
      </c>
      <c r="AY45" s="9">
        <v>34</v>
      </c>
      <c r="AZ45" s="9">
        <v>35</v>
      </c>
      <c r="BA45" s="9">
        <v>36</v>
      </c>
      <c r="BB45" s="9">
        <v>37</v>
      </c>
      <c r="BC45" s="9">
        <v>38</v>
      </c>
      <c r="BD45" s="9">
        <v>39</v>
      </c>
      <c r="BE45" s="9">
        <v>40</v>
      </c>
      <c r="BF45" s="9">
        <v>41</v>
      </c>
      <c r="BG45" s="9">
        <v>42</v>
      </c>
      <c r="BH45" s="9">
        <v>43</v>
      </c>
      <c r="BI45" s="9">
        <v>44</v>
      </c>
      <c r="BJ45" s="9">
        <v>45</v>
      </c>
      <c r="BK45" s="9">
        <v>46</v>
      </c>
      <c r="BL45" s="9">
        <v>47</v>
      </c>
      <c r="BM45" s="9">
        <v>48</v>
      </c>
      <c r="BN45" s="9">
        <v>49</v>
      </c>
      <c r="BO45" s="9">
        <v>50</v>
      </c>
      <c r="BP45" s="9">
        <v>51</v>
      </c>
      <c r="BQ45" s="9">
        <v>52</v>
      </c>
    </row>
    <row r="46" spans="16:69" x14ac:dyDescent="0.25">
      <c r="P46" s="24" t="s">
        <v>20</v>
      </c>
      <c r="Q46" s="2" t="s">
        <v>32</v>
      </c>
      <c r="R46" s="17">
        <v>0</v>
      </c>
      <c r="S46" s="17">
        <v>0</v>
      </c>
      <c r="T46" s="17">
        <v>0</v>
      </c>
      <c r="U46" s="17">
        <v>0</v>
      </c>
      <c r="V46" s="17">
        <v>0</v>
      </c>
      <c r="W46" s="17">
        <v>0</v>
      </c>
      <c r="X46" s="17">
        <v>0.70422535211267601</v>
      </c>
      <c r="Y46" s="17">
        <v>1.1235955056179801</v>
      </c>
      <c r="Z46" s="17">
        <v>0</v>
      </c>
      <c r="AA46" s="17">
        <v>0</v>
      </c>
      <c r="AB46" s="17">
        <v>0</v>
      </c>
      <c r="AC46" s="17">
        <v>0</v>
      </c>
      <c r="AD46" s="17">
        <v>0</v>
      </c>
      <c r="AE46" s="17">
        <v>0</v>
      </c>
      <c r="AF46" s="17">
        <v>0</v>
      </c>
      <c r="AG46" s="17">
        <v>0.4784688995215311</v>
      </c>
      <c r="AH46" s="17">
        <v>0.52356020942408377</v>
      </c>
      <c r="AI46" s="17">
        <v>0</v>
      </c>
      <c r="AJ46" s="17">
        <v>0</v>
      </c>
      <c r="AK46" s="17">
        <v>0</v>
      </c>
      <c r="AL46" s="17">
        <v>0</v>
      </c>
      <c r="AM46" s="17">
        <v>0</v>
      </c>
      <c r="AN46" s="17">
        <v>0</v>
      </c>
      <c r="AO46" s="17">
        <v>0</v>
      </c>
      <c r="AP46" s="17">
        <v>0</v>
      </c>
      <c r="AQ46" s="17">
        <v>0.5181347150259068</v>
      </c>
      <c r="AR46" s="17">
        <v>0</v>
      </c>
      <c r="AS46" s="17">
        <v>0</v>
      </c>
      <c r="AT46" s="17">
        <v>0</v>
      </c>
      <c r="AU46" s="17">
        <v>0</v>
      </c>
      <c r="AV46" s="17">
        <v>0</v>
      </c>
      <c r="AW46" s="17">
        <v>0</v>
      </c>
    </row>
    <row r="47" spans="16:69" x14ac:dyDescent="0.25">
      <c r="P47" s="24" t="s">
        <v>21</v>
      </c>
      <c r="Q47" s="2" t="s">
        <v>32</v>
      </c>
      <c r="R47" s="17">
        <v>0.55350553505535005</v>
      </c>
      <c r="S47" s="17">
        <v>0.45132172791747299</v>
      </c>
      <c r="T47" s="17">
        <v>0.699745547073791</v>
      </c>
      <c r="U47" s="17">
        <v>0.57434588385449903</v>
      </c>
      <c r="V47" s="17">
        <v>0.93403385872737898</v>
      </c>
      <c r="W47" s="17">
        <v>0.48661800486618001</v>
      </c>
      <c r="X47" s="17">
        <v>0.40792540792540799</v>
      </c>
      <c r="Y47" s="17">
        <v>0.517687661777394</v>
      </c>
      <c r="Z47" s="17">
        <v>0.64870259481037895</v>
      </c>
      <c r="AA47" s="17">
        <v>0.598086124401914</v>
      </c>
      <c r="AB47" s="17">
        <v>0.63819342169857596</v>
      </c>
      <c r="AC47" s="17">
        <v>0.71684587813620104</v>
      </c>
      <c r="AD47" s="17">
        <v>1.5428339423467301</v>
      </c>
      <c r="AE47" s="17">
        <v>1.3532763532763532</v>
      </c>
      <c r="AF47" s="17">
        <v>0.93917710196779969</v>
      </c>
      <c r="AG47" s="17">
        <v>0.7836990595611284</v>
      </c>
      <c r="AH47" s="17">
        <v>0.92064883822884702</v>
      </c>
      <c r="AI47" s="17">
        <v>0.46035805626598464</v>
      </c>
      <c r="AJ47" s="17">
        <v>0.42242703533026116</v>
      </c>
      <c r="AK47" s="17">
        <v>0.4636068613815485</v>
      </c>
      <c r="AL47" s="17">
        <v>0.46685340802987862</v>
      </c>
      <c r="AM47" s="17">
        <v>0.46082949308755761</v>
      </c>
      <c r="AN47" s="17">
        <v>0.64171122994652408</v>
      </c>
      <c r="AO47" s="17">
        <v>0.22624434389140274</v>
      </c>
      <c r="AP47" s="17">
        <v>1.1507479861910241</v>
      </c>
      <c r="AQ47" s="17">
        <v>0.27624309392265189</v>
      </c>
      <c r="AR47" s="17">
        <v>0.67084078711985684</v>
      </c>
      <c r="AS47" s="17">
        <v>0.32876712328767127</v>
      </c>
      <c r="AT47" s="17">
        <v>0.36719706242350064</v>
      </c>
      <c r="AU47" s="17">
        <v>0.13605442176870747</v>
      </c>
      <c r="AV47" s="17">
        <v>0.65243179122182682</v>
      </c>
      <c r="AW47" s="17">
        <v>0.47194546407970633</v>
      </c>
    </row>
    <row r="48" spans="16:69" x14ac:dyDescent="0.25">
      <c r="P48" s="24" t="s">
        <v>22</v>
      </c>
      <c r="Q48" s="2" t="s">
        <v>32</v>
      </c>
      <c r="R48" s="17">
        <v>0.75250836120401399</v>
      </c>
      <c r="S48" s="17">
        <v>0.25795356835769601</v>
      </c>
      <c r="T48" s="17">
        <v>0.35618878005342802</v>
      </c>
      <c r="U48" s="17">
        <v>0.83963056255247703</v>
      </c>
      <c r="V48" s="17">
        <v>1.0309278350515501</v>
      </c>
      <c r="W48" s="17">
        <v>0.61643835616438403</v>
      </c>
      <c r="X48" s="17">
        <v>0.58479532163742698</v>
      </c>
      <c r="Y48" s="17">
        <v>0.65217391304347805</v>
      </c>
      <c r="Z48" s="17">
        <v>0</v>
      </c>
      <c r="AA48" s="17">
        <v>0.70367474589523105</v>
      </c>
      <c r="AB48" s="17">
        <v>0.335120643431635</v>
      </c>
      <c r="AC48" s="17">
        <v>0.79225352112676095</v>
      </c>
      <c r="AD48" s="17">
        <v>0.817884405670665</v>
      </c>
      <c r="AE48" s="17">
        <v>0.72529465095194923</v>
      </c>
      <c r="AF48" s="17">
        <v>1.8384401114206128</v>
      </c>
      <c r="AG48" s="17">
        <v>0.64423765211166795</v>
      </c>
      <c r="AH48" s="17">
        <v>0.66305003013863772</v>
      </c>
      <c r="AI48" s="17">
        <v>0.3048780487804878</v>
      </c>
      <c r="AJ48" s="17">
        <v>0.44543429844097993</v>
      </c>
      <c r="AK48" s="17">
        <v>0.38953811908736785</v>
      </c>
      <c r="AL48" s="17">
        <v>0.547645125958379</v>
      </c>
      <c r="AM48" s="17">
        <v>0.31269543464665417</v>
      </c>
      <c r="AN48" s="17">
        <v>0.50568900126422256</v>
      </c>
      <c r="AO48" s="17">
        <v>0.3804692454026633</v>
      </c>
      <c r="AP48" s="17">
        <v>0.77120822622107965</v>
      </c>
      <c r="AQ48" s="17">
        <v>0.53361792956243326</v>
      </c>
      <c r="AR48" s="17">
        <v>0.3968253968253968</v>
      </c>
      <c r="AS48" s="17">
        <v>0.28612303290414876</v>
      </c>
      <c r="AT48" s="17">
        <v>0.22222222222222221</v>
      </c>
      <c r="AU48" s="17">
        <v>0.15128593040847202</v>
      </c>
      <c r="AV48" s="17">
        <v>0.42949176807444528</v>
      </c>
      <c r="AW48" s="17">
        <v>0.49535603715170284</v>
      </c>
    </row>
    <row r="49" spans="16:69" x14ac:dyDescent="0.25">
      <c r="P49" s="24" t="s">
        <v>23</v>
      </c>
      <c r="Q49" s="2" t="s">
        <v>32</v>
      </c>
      <c r="R49" s="17">
        <v>0.73834794646977397</v>
      </c>
      <c r="S49" s="17">
        <v>0.31919744642042902</v>
      </c>
      <c r="T49" s="17">
        <v>0.82860880941997395</v>
      </c>
      <c r="U49" s="17">
        <v>1.0707635009311001</v>
      </c>
      <c r="V49" s="17">
        <v>1.1336032388663999</v>
      </c>
      <c r="W49" s="17">
        <v>1.18270799347471</v>
      </c>
      <c r="X49" s="17">
        <v>0.74016361511492001</v>
      </c>
      <c r="Y49" s="17">
        <v>0.974658869395711</v>
      </c>
      <c r="Z49" s="17">
        <v>0.78895463510848096</v>
      </c>
      <c r="AA49" s="17">
        <v>0.90661831368993695</v>
      </c>
      <c r="AB49" s="17">
        <v>1.4737598849748399</v>
      </c>
      <c r="AC49" s="17">
        <v>2.1267361111111098</v>
      </c>
      <c r="AD49" s="17">
        <v>1.74985656913368</v>
      </c>
      <c r="AE49" s="17">
        <v>1.9509981851179674</v>
      </c>
      <c r="AF49" s="17">
        <v>1.1751844766329598</v>
      </c>
      <c r="AG49" s="17">
        <v>1.3442277279915655</v>
      </c>
      <c r="AH49" s="17">
        <v>0.99757346993798879</v>
      </c>
      <c r="AI49" s="17">
        <v>0.87919244545750574</v>
      </c>
      <c r="AJ49" s="17">
        <v>0.95846645367412142</v>
      </c>
      <c r="AK49" s="17">
        <v>0.96013965667733481</v>
      </c>
      <c r="AL49" s="17">
        <v>0.81424936386768443</v>
      </c>
      <c r="AM49" s="17">
        <v>0.81768625075711687</v>
      </c>
      <c r="AN49" s="17">
        <v>0.69169960474308301</v>
      </c>
      <c r="AO49" s="17">
        <v>0.55610075237160617</v>
      </c>
      <c r="AP49" s="17">
        <v>0.24953212726138491</v>
      </c>
      <c r="AQ49" s="17">
        <v>1.0390339792193204</v>
      </c>
      <c r="AR49" s="17">
        <v>0.85975282106394413</v>
      </c>
      <c r="AS49" s="17">
        <v>0.8493956223456387</v>
      </c>
      <c r="AT49" s="17">
        <v>0.68130204390613169</v>
      </c>
      <c r="AU49" s="17">
        <v>0.2723735408560311</v>
      </c>
      <c r="AV49" s="17">
        <v>0.68557182923028981</v>
      </c>
      <c r="AW49" s="17">
        <v>0.4087591240875913</v>
      </c>
    </row>
    <row r="50" spans="16:69" x14ac:dyDescent="0.25">
      <c r="P50" s="24" t="s">
        <v>24</v>
      </c>
      <c r="Q50" s="2" t="s">
        <v>32</v>
      </c>
      <c r="R50" s="17">
        <v>0.93984962406015105</v>
      </c>
      <c r="S50" s="17">
        <v>0.392927308447937</v>
      </c>
      <c r="T50" s="17">
        <v>0.77092511013215903</v>
      </c>
      <c r="U50" s="17">
        <v>1.45918832649339</v>
      </c>
      <c r="V50" s="17">
        <v>1.25</v>
      </c>
      <c r="W50" s="17">
        <v>1.0507080858839699</v>
      </c>
      <c r="X50" s="17">
        <v>0.82284607938044496</v>
      </c>
      <c r="Y50" s="17">
        <v>0.63157894736842102</v>
      </c>
      <c r="Z50" s="17">
        <v>0.54806070826306896</v>
      </c>
      <c r="AA50" s="17">
        <v>0.78703703703703698</v>
      </c>
      <c r="AB50" s="17">
        <v>0.939306358381503</v>
      </c>
      <c r="AC50" s="17">
        <v>1.329534662868</v>
      </c>
      <c r="AD50" s="17">
        <v>1.11952584787619</v>
      </c>
      <c r="AE50" s="17">
        <v>1.0136847440446022</v>
      </c>
      <c r="AF50" s="17">
        <v>0.82697201017811695</v>
      </c>
      <c r="AG50" s="17">
        <v>0.83711196372514818</v>
      </c>
      <c r="AH50" s="17">
        <v>0.99009900990099009</v>
      </c>
      <c r="AI50" s="17">
        <v>0.85703155434359179</v>
      </c>
      <c r="AJ50" s="17">
        <v>0.60404711567502267</v>
      </c>
      <c r="AK50" s="17">
        <v>0.61876933654176691</v>
      </c>
      <c r="AL50" s="17">
        <v>1.0714285714285714</v>
      </c>
      <c r="AM50" s="17">
        <v>0.74982958418541246</v>
      </c>
      <c r="AN50" s="17">
        <v>1.2166272389320716</v>
      </c>
      <c r="AO50" s="17">
        <v>0.52336448598130847</v>
      </c>
      <c r="AP50" s="17">
        <v>0.5865102639296188</v>
      </c>
      <c r="AQ50" s="17">
        <v>0.64124198447519398</v>
      </c>
      <c r="AR50" s="17">
        <v>0.93167701863354035</v>
      </c>
      <c r="AS50" s="17">
        <v>0.64614215127328012</v>
      </c>
      <c r="AT50" s="17">
        <v>0.72039621791985586</v>
      </c>
      <c r="AU50" s="17">
        <v>0.5461993627674101</v>
      </c>
      <c r="AV50" s="17">
        <v>0.49180327868852464</v>
      </c>
      <c r="AW50" s="17">
        <v>0.14430014430014429</v>
      </c>
    </row>
    <row r="51" spans="16:69" x14ac:dyDescent="0.25">
      <c r="P51" s="24" t="s">
        <v>25</v>
      </c>
      <c r="Q51" s="2" t="s">
        <v>32</v>
      </c>
      <c r="R51" s="17">
        <v>0.87260034904014006</v>
      </c>
      <c r="S51" s="17">
        <v>0.60501296456352605</v>
      </c>
      <c r="T51" s="17">
        <v>1.1893870082342199</v>
      </c>
      <c r="U51" s="17">
        <v>0.74349442379182196</v>
      </c>
      <c r="V51" s="17">
        <v>0.93537414965986398</v>
      </c>
      <c r="W51" s="17">
        <v>0.89285714285714302</v>
      </c>
      <c r="X51" s="17">
        <v>0.42553191489361702</v>
      </c>
      <c r="Y51" s="17">
        <v>0.62992125984252001</v>
      </c>
      <c r="Z51" s="17">
        <v>0.25466893039049199</v>
      </c>
      <c r="AA51" s="17">
        <v>0.40774719673802201</v>
      </c>
      <c r="AB51" s="17">
        <v>0.96225018504811299</v>
      </c>
      <c r="AC51" s="17">
        <v>0.48685491723466401</v>
      </c>
      <c r="AD51" s="17">
        <v>0.57070386810399498</v>
      </c>
      <c r="AE51" s="17">
        <v>0.52029136316337155</v>
      </c>
      <c r="AF51" s="17">
        <v>0.63131313131313127</v>
      </c>
      <c r="AG51" s="17">
        <v>0.60496067755595884</v>
      </c>
      <c r="AH51" s="17">
        <v>0.20380434782608695</v>
      </c>
      <c r="AI51" s="17">
        <v>0.31496062992125984</v>
      </c>
      <c r="AJ51" s="17">
        <v>0.30138637733574442</v>
      </c>
      <c r="AK51" s="17">
        <v>0.39787798408488062</v>
      </c>
      <c r="AL51" s="17">
        <v>0.64766839378238339</v>
      </c>
      <c r="AM51" s="17">
        <v>0.52015604681404426</v>
      </c>
      <c r="AN51" s="17">
        <v>0.21520803443328551</v>
      </c>
      <c r="AO51" s="17">
        <v>0.50614605929139556</v>
      </c>
      <c r="AP51" s="17">
        <v>0.75301204819277112</v>
      </c>
      <c r="AQ51" s="17">
        <v>0.5322687957418496</v>
      </c>
      <c r="AR51" s="17">
        <v>0.24198427102238357</v>
      </c>
      <c r="AS51" s="17">
        <v>0.32679738562091504</v>
      </c>
      <c r="AT51" s="17">
        <v>8.347245409015025E-2</v>
      </c>
      <c r="AU51" s="17">
        <v>0.24529844644317253</v>
      </c>
      <c r="AV51" s="17">
        <v>0.5714285714285714</v>
      </c>
      <c r="AW51" s="17">
        <v>0.21629416005767843</v>
      </c>
    </row>
    <row r="52" spans="16:69" x14ac:dyDescent="0.25">
      <c r="AF52" s="17"/>
    </row>
    <row r="53" spans="16:69" x14ac:dyDescent="0.25">
      <c r="P53" s="1" t="s">
        <v>34</v>
      </c>
    </row>
    <row r="54" spans="16:69" x14ac:dyDescent="0.25">
      <c r="P54" s="1" t="s">
        <v>29</v>
      </c>
    </row>
    <row r="55" spans="16:69" x14ac:dyDescent="0.25">
      <c r="R55" s="23" t="s">
        <v>3</v>
      </c>
    </row>
    <row r="56" spans="16:69" x14ac:dyDescent="0.25">
      <c r="Q56" s="25"/>
      <c r="R56" s="9">
        <v>1</v>
      </c>
      <c r="S56" s="9">
        <v>2</v>
      </c>
      <c r="T56" s="9">
        <v>3</v>
      </c>
      <c r="U56" s="9">
        <v>4</v>
      </c>
      <c r="V56" s="9">
        <v>5</v>
      </c>
      <c r="W56" s="9">
        <v>6</v>
      </c>
      <c r="X56" s="9">
        <v>7</v>
      </c>
      <c r="Y56" s="9">
        <v>8</v>
      </c>
      <c r="Z56" s="9">
        <v>9</v>
      </c>
      <c r="AA56" s="9">
        <v>10</v>
      </c>
      <c r="AB56" s="9">
        <v>11</v>
      </c>
      <c r="AC56" s="9">
        <v>12</v>
      </c>
      <c r="AD56" s="9">
        <v>13</v>
      </c>
      <c r="AE56" s="9">
        <v>14</v>
      </c>
      <c r="AF56" s="9">
        <v>15</v>
      </c>
      <c r="AG56" s="9">
        <v>16</v>
      </c>
      <c r="AH56" s="9">
        <v>17</v>
      </c>
      <c r="AI56" s="9">
        <v>18</v>
      </c>
      <c r="AJ56" s="9">
        <v>19</v>
      </c>
      <c r="AK56" s="9">
        <v>20</v>
      </c>
      <c r="AL56" s="9">
        <v>21</v>
      </c>
      <c r="AM56" s="9">
        <v>22</v>
      </c>
      <c r="AN56" s="9">
        <v>23</v>
      </c>
      <c r="AO56" s="9">
        <v>24</v>
      </c>
      <c r="AP56" s="9">
        <v>25</v>
      </c>
      <c r="AQ56" s="9">
        <v>26</v>
      </c>
      <c r="AR56" s="9">
        <v>27</v>
      </c>
      <c r="AS56" s="9">
        <v>28</v>
      </c>
      <c r="AT56" s="9">
        <v>29</v>
      </c>
      <c r="AU56" s="9">
        <v>30</v>
      </c>
      <c r="AV56" s="9">
        <v>31</v>
      </c>
      <c r="AW56" s="9">
        <v>32</v>
      </c>
      <c r="AX56" s="9">
        <v>33</v>
      </c>
      <c r="AY56" s="9">
        <v>34</v>
      </c>
      <c r="AZ56" s="9">
        <v>35</v>
      </c>
      <c r="BA56" s="9">
        <v>36</v>
      </c>
      <c r="BB56" s="9">
        <v>37</v>
      </c>
      <c r="BC56" s="9">
        <v>38</v>
      </c>
      <c r="BD56" s="9">
        <v>39</v>
      </c>
      <c r="BE56" s="9">
        <v>40</v>
      </c>
      <c r="BF56" s="9">
        <v>41</v>
      </c>
      <c r="BG56" s="9">
        <v>42</v>
      </c>
      <c r="BH56" s="9">
        <v>43</v>
      </c>
      <c r="BI56" s="9">
        <v>44</v>
      </c>
      <c r="BJ56" s="9">
        <v>45</v>
      </c>
      <c r="BK56" s="9">
        <v>46</v>
      </c>
      <c r="BL56" s="9">
        <v>47</v>
      </c>
      <c r="BM56" s="9">
        <v>48</v>
      </c>
      <c r="BN56" s="9">
        <v>49</v>
      </c>
      <c r="BO56" s="9">
        <v>50</v>
      </c>
      <c r="BP56" s="9">
        <v>51</v>
      </c>
      <c r="BQ56" s="9">
        <v>52</v>
      </c>
    </row>
    <row r="57" spans="16:69" x14ac:dyDescent="0.25">
      <c r="Q57" s="22" t="s">
        <v>6</v>
      </c>
      <c r="R57" s="26">
        <v>16.225819186735102</v>
      </c>
      <c r="S57" s="26">
        <v>17.1852899575672</v>
      </c>
      <c r="T57" s="26">
        <v>20.1193820224719</v>
      </c>
      <c r="U57" s="26">
        <v>23.072100313479599</v>
      </c>
      <c r="V57" s="26">
        <v>22.941970310391401</v>
      </c>
      <c r="W57" s="26">
        <v>23.307745987438899</v>
      </c>
      <c r="X57" s="26">
        <v>22.624596629616299</v>
      </c>
      <c r="Y57" s="26">
        <v>23.117076808352</v>
      </c>
      <c r="Z57" s="26">
        <v>20.109489051094901</v>
      </c>
      <c r="AA57" s="26">
        <v>18.984149855907798</v>
      </c>
      <c r="AB57" s="26">
        <v>22.281167108753301</v>
      </c>
      <c r="AC57" s="26">
        <v>27.8518037049074</v>
      </c>
      <c r="AD57" s="17">
        <v>28.202149288411299</v>
      </c>
      <c r="AE57" s="17">
        <v>23.853923853923853</v>
      </c>
      <c r="AF57" s="17">
        <v>27.538209606986904</v>
      </c>
      <c r="AG57" s="17">
        <v>25.730994152046783</v>
      </c>
      <c r="AH57" s="17">
        <v>23.630717108977979</v>
      </c>
      <c r="AI57" s="17">
        <v>22.698460609719287</v>
      </c>
      <c r="AJ57" s="17">
        <v>23.144104803493452</v>
      </c>
      <c r="AK57" s="17">
        <v>21.575984990619137</v>
      </c>
      <c r="AL57" s="17">
        <v>20.122158126908722</v>
      </c>
      <c r="AM57" s="17">
        <v>15.650406504065039</v>
      </c>
      <c r="AN57" s="17">
        <v>20.620257340811612</v>
      </c>
      <c r="AO57" s="17">
        <v>18.725566849100861</v>
      </c>
      <c r="AP57" s="17">
        <v>22.534142640364188</v>
      </c>
      <c r="AQ57" s="17">
        <v>22.518080210387904</v>
      </c>
      <c r="AR57" s="17">
        <v>20.127118644067796</v>
      </c>
      <c r="AS57" s="17">
        <v>22.775540095203223</v>
      </c>
      <c r="AT57" s="17">
        <v>19.319938176197837</v>
      </c>
      <c r="AU57" s="17">
        <v>15.423270197139544</v>
      </c>
      <c r="AV57" s="17">
        <v>12.746478873239436</v>
      </c>
      <c r="AW57" s="17">
        <v>13.707619394823187</v>
      </c>
    </row>
    <row r="58" spans="16:69" x14ac:dyDescent="0.25">
      <c r="Q58" s="22" t="s">
        <v>8</v>
      </c>
      <c r="R58" s="26">
        <v>0</v>
      </c>
      <c r="S58" s="26">
        <v>0</v>
      </c>
      <c r="T58" s="26">
        <v>0</v>
      </c>
      <c r="U58" s="26">
        <v>0</v>
      </c>
      <c r="V58" s="26">
        <v>0</v>
      </c>
      <c r="W58" s="26">
        <v>0</v>
      </c>
      <c r="X58" s="26">
        <v>3.5855145213338102E-2</v>
      </c>
      <c r="Y58" s="26">
        <v>3.7285607755406402E-2</v>
      </c>
      <c r="Z58" s="26">
        <v>0</v>
      </c>
      <c r="AA58" s="26">
        <v>0.25216138328530302</v>
      </c>
      <c r="AB58" s="26">
        <v>0.96153846153846201</v>
      </c>
      <c r="AC58" s="26">
        <v>4.0298992525186899</v>
      </c>
      <c r="AD58" s="17">
        <v>5.8379320360150997</v>
      </c>
      <c r="AE58" s="17">
        <v>7.0707070707070701</v>
      </c>
      <c r="AF58" s="17">
        <v>5.4585152838427948</v>
      </c>
      <c r="AG58" s="17">
        <v>6.140350877192982</v>
      </c>
      <c r="AH58" s="17">
        <v>3.5573122529644272</v>
      </c>
      <c r="AI58" s="17">
        <v>3.5919106549954725</v>
      </c>
      <c r="AJ58" s="17">
        <v>1.8631732168850075</v>
      </c>
      <c r="AK58" s="17">
        <v>1.4071294559099436</v>
      </c>
      <c r="AL58" s="17">
        <v>0.81438751272480492</v>
      </c>
      <c r="AM58" s="17">
        <v>0.6775067750677507</v>
      </c>
      <c r="AN58" s="17">
        <v>0.26393929396238863</v>
      </c>
      <c r="AO58" s="17">
        <v>0.7036747458952306</v>
      </c>
      <c r="AP58" s="17">
        <v>0.11380880121396054</v>
      </c>
      <c r="AQ58" s="17">
        <v>0</v>
      </c>
      <c r="AR58" s="17">
        <v>0</v>
      </c>
      <c r="AS58" s="17">
        <v>0</v>
      </c>
      <c r="AT58" s="17">
        <v>3.8639876352395672E-2</v>
      </c>
      <c r="AU58" s="17">
        <v>0</v>
      </c>
      <c r="AV58" s="17">
        <v>0</v>
      </c>
      <c r="AW58" s="17">
        <v>0</v>
      </c>
    </row>
    <row r="59" spans="16:69" x14ac:dyDescent="0.25">
      <c r="Q59" s="22" t="s">
        <v>10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6">
        <v>0</v>
      </c>
      <c r="AC59" s="26">
        <v>0</v>
      </c>
      <c r="AD59" s="17">
        <v>2.9044437990124902E-2</v>
      </c>
      <c r="AE59" s="17">
        <v>0</v>
      </c>
      <c r="AF59" s="17">
        <v>0</v>
      </c>
      <c r="AG59" s="17">
        <v>0</v>
      </c>
      <c r="AH59" s="17">
        <v>0</v>
      </c>
      <c r="AI59" s="17">
        <v>0</v>
      </c>
      <c r="AJ59" s="17">
        <v>0</v>
      </c>
      <c r="AK59" s="17">
        <v>0</v>
      </c>
      <c r="AL59" s="17">
        <v>0</v>
      </c>
      <c r="AM59" s="17">
        <v>0</v>
      </c>
      <c r="AN59" s="17">
        <v>0</v>
      </c>
      <c r="AO59" s="17">
        <v>0</v>
      </c>
      <c r="AP59" s="17">
        <v>0</v>
      </c>
      <c r="AQ59" s="17">
        <v>0</v>
      </c>
      <c r="AR59" s="17">
        <v>0</v>
      </c>
      <c r="AS59" s="17">
        <v>0</v>
      </c>
      <c r="AT59" s="17">
        <v>0</v>
      </c>
      <c r="AU59" s="17">
        <v>0</v>
      </c>
      <c r="AV59" s="17">
        <v>0</v>
      </c>
      <c r="AW59" s="17">
        <v>0</v>
      </c>
    </row>
    <row r="60" spans="16:69" x14ac:dyDescent="0.25"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</row>
    <row r="62" spans="16:69" x14ac:dyDescent="0.25">
      <c r="P62" s="1" t="s">
        <v>35</v>
      </c>
    </row>
    <row r="63" spans="16:69" x14ac:dyDescent="0.25">
      <c r="P63" s="1" t="s">
        <v>30</v>
      </c>
      <c r="R63" s="23"/>
    </row>
    <row r="64" spans="16:69" x14ac:dyDescent="0.25">
      <c r="R64" s="23" t="s">
        <v>3</v>
      </c>
    </row>
    <row r="65" spans="17:69" x14ac:dyDescent="0.25">
      <c r="Q65" s="25"/>
      <c r="R65" s="9">
        <v>1</v>
      </c>
      <c r="S65" s="9">
        <v>2</v>
      </c>
      <c r="T65" s="9">
        <v>3</v>
      </c>
      <c r="U65" s="9">
        <v>4</v>
      </c>
      <c r="V65" s="9">
        <v>5</v>
      </c>
      <c r="W65" s="9">
        <v>6</v>
      </c>
      <c r="X65" s="9">
        <v>7</v>
      </c>
      <c r="Y65" s="9">
        <v>8</v>
      </c>
      <c r="Z65" s="9">
        <v>9</v>
      </c>
      <c r="AA65" s="9">
        <v>10</v>
      </c>
      <c r="AB65" s="9">
        <v>11</v>
      </c>
      <c r="AC65" s="9">
        <v>12</v>
      </c>
      <c r="AD65" s="9">
        <v>13</v>
      </c>
      <c r="AE65" s="9">
        <v>14</v>
      </c>
      <c r="AF65" s="9">
        <v>15</v>
      </c>
      <c r="AG65" s="9">
        <v>16</v>
      </c>
      <c r="AH65" s="9">
        <v>17</v>
      </c>
      <c r="AI65" s="9">
        <v>18</v>
      </c>
      <c r="AJ65" s="9">
        <v>19</v>
      </c>
      <c r="AK65" s="9">
        <v>20</v>
      </c>
      <c r="AL65" s="9">
        <v>21</v>
      </c>
      <c r="AM65" s="9">
        <v>22</v>
      </c>
      <c r="AN65" s="9">
        <v>23</v>
      </c>
      <c r="AO65" s="9">
        <v>24</v>
      </c>
      <c r="AP65" s="9">
        <v>25</v>
      </c>
      <c r="AQ65" s="9">
        <v>26</v>
      </c>
      <c r="AR65" s="9">
        <v>27</v>
      </c>
      <c r="AS65" s="9">
        <v>28</v>
      </c>
      <c r="AT65" s="9">
        <v>29</v>
      </c>
      <c r="AU65" s="9">
        <v>30</v>
      </c>
      <c r="AV65" s="9">
        <v>31</v>
      </c>
      <c r="AW65" s="9">
        <v>32</v>
      </c>
      <c r="AX65" s="9">
        <v>33</v>
      </c>
      <c r="AY65" s="9">
        <v>34</v>
      </c>
      <c r="AZ65" s="9">
        <v>35</v>
      </c>
      <c r="BA65" s="9">
        <v>36</v>
      </c>
      <c r="BB65" s="9">
        <v>37</v>
      </c>
      <c r="BC65" s="9">
        <v>38</v>
      </c>
      <c r="BD65" s="9">
        <v>39</v>
      </c>
      <c r="BE65" s="9">
        <v>40</v>
      </c>
      <c r="BF65" s="9">
        <v>41</v>
      </c>
      <c r="BG65" s="9">
        <v>42</v>
      </c>
      <c r="BH65" s="9">
        <v>43</v>
      </c>
      <c r="BI65" s="9">
        <v>44</v>
      </c>
      <c r="BJ65" s="9">
        <v>45</v>
      </c>
      <c r="BK65" s="9">
        <v>46</v>
      </c>
      <c r="BL65" s="9">
        <v>47</v>
      </c>
      <c r="BM65" s="9">
        <v>48</v>
      </c>
      <c r="BN65" s="9">
        <v>49</v>
      </c>
      <c r="BO65" s="9">
        <v>50</v>
      </c>
      <c r="BP65" s="9">
        <v>51</v>
      </c>
      <c r="BQ65" s="9">
        <v>52</v>
      </c>
    </row>
    <row r="66" spans="17:69" x14ac:dyDescent="0.25">
      <c r="Q66" s="22" t="s">
        <v>6</v>
      </c>
      <c r="R66" s="26">
        <v>0.76163275020825905</v>
      </c>
      <c r="S66" s="26">
        <v>0.38769081657378202</v>
      </c>
      <c r="T66" s="26">
        <v>0.76249999999999996</v>
      </c>
      <c r="U66" s="26">
        <v>0.99129593810444905</v>
      </c>
      <c r="V66" s="26">
        <v>1.06100795755968</v>
      </c>
      <c r="W66" s="26">
        <v>0.87221979938944605</v>
      </c>
      <c r="X66" s="26">
        <v>0.63094974540624305</v>
      </c>
      <c r="Y66" s="26">
        <v>0.71094156407144105</v>
      </c>
      <c r="Z66" s="26">
        <v>0.50364888477746905</v>
      </c>
      <c r="AA66" s="26">
        <v>0.71284305572056605</v>
      </c>
      <c r="AB66" s="26">
        <v>0.924266716966896</v>
      </c>
      <c r="AC66" s="26">
        <v>1.2247324613555299</v>
      </c>
      <c r="AD66" s="17">
        <v>1.25169417204815</v>
      </c>
      <c r="AE66" s="17">
        <v>1.2281835811247577</v>
      </c>
      <c r="AF66" s="17">
        <v>1.0595076874054012</v>
      </c>
      <c r="AG66" s="17">
        <v>0.92206542655548418</v>
      </c>
      <c r="AH66" s="17">
        <v>0.8306337735692334</v>
      </c>
      <c r="AI66" s="17">
        <v>0.64115018457353801</v>
      </c>
      <c r="AJ66" s="17">
        <v>0.60069079441357565</v>
      </c>
      <c r="AK66" s="17">
        <v>0.61935051891529969</v>
      </c>
      <c r="AL66" s="17">
        <v>0.75396214802277273</v>
      </c>
      <c r="AM66" s="17">
        <v>0.61396776669224862</v>
      </c>
      <c r="AN66" s="17">
        <v>0.72588694310861079</v>
      </c>
      <c r="AO66" s="17">
        <v>0.45125505311648018</v>
      </c>
      <c r="AP66" s="17">
        <v>0.61590145576707722</v>
      </c>
      <c r="AQ66" s="17">
        <v>0.66036197619435832</v>
      </c>
      <c r="AR66" s="17">
        <v>0.67994939911448449</v>
      </c>
      <c r="AS66" s="17">
        <v>0.54810054810054809</v>
      </c>
      <c r="AT66" s="17">
        <v>0.48256196534327706</v>
      </c>
      <c r="AU66" s="17">
        <v>0.29295774647887324</v>
      </c>
      <c r="AV66" s="17">
        <v>0.57317916790196655</v>
      </c>
      <c r="AW66" s="17">
        <v>0.33810837263101701</v>
      </c>
    </row>
    <row r="67" spans="17:69" x14ac:dyDescent="0.25">
      <c r="Q67" s="22" t="s">
        <v>8</v>
      </c>
      <c r="R67" s="26">
        <v>0</v>
      </c>
      <c r="S67" s="26">
        <v>0</v>
      </c>
      <c r="T67" s="26">
        <v>0</v>
      </c>
      <c r="U67" s="26">
        <v>0</v>
      </c>
      <c r="V67" s="26">
        <v>0</v>
      </c>
      <c r="W67" s="26">
        <v>0</v>
      </c>
      <c r="X67" s="26">
        <v>3.3207881337170703E-2</v>
      </c>
      <c r="Y67" s="26">
        <v>1.7340038148083901E-2</v>
      </c>
      <c r="Z67" s="26">
        <v>1.0278548668927899E-2</v>
      </c>
      <c r="AA67" s="26">
        <v>4.7522870381370999E-2</v>
      </c>
      <c r="AB67" s="26">
        <v>0.23578232575686101</v>
      </c>
      <c r="AC67" s="26">
        <v>0.91557669441141498</v>
      </c>
      <c r="AD67" s="17">
        <v>2.5113609184405599</v>
      </c>
      <c r="AE67" s="17">
        <v>3.2449903038138337</v>
      </c>
      <c r="AF67" s="17">
        <v>4.0946387317772643</v>
      </c>
      <c r="AG67" s="17">
        <v>3.5359204618345097</v>
      </c>
      <c r="AH67" s="17">
        <v>2.4254506188221612</v>
      </c>
      <c r="AI67" s="17">
        <v>1.7971633961530988</v>
      </c>
      <c r="AJ67" s="17">
        <v>1.4867097161735998</v>
      </c>
      <c r="AK67" s="17">
        <v>1.2219618346166721</v>
      </c>
      <c r="AL67" s="17">
        <v>1.1078627481150947</v>
      </c>
      <c r="AM67" s="17">
        <v>0.58838577641340495</v>
      </c>
      <c r="AN67" s="17">
        <v>0.40831140549859357</v>
      </c>
      <c r="AO67" s="17">
        <v>0.31963899595750683</v>
      </c>
      <c r="AP67" s="17">
        <v>3.7327360955580438E-2</v>
      </c>
      <c r="AQ67" s="17">
        <v>4.0763084950269035E-2</v>
      </c>
      <c r="AR67" s="17">
        <v>7.906388361796331E-3</v>
      </c>
      <c r="AS67" s="17">
        <v>1.8900018900018901E-2</v>
      </c>
      <c r="AT67" s="17">
        <v>2.1934634788330777E-2</v>
      </c>
      <c r="AU67" s="17">
        <v>2.2535211267605635E-2</v>
      </c>
      <c r="AV67" s="17">
        <v>1.9764798893171263E-2</v>
      </c>
      <c r="AW67" s="17">
        <v>8.897588753447816E-3</v>
      </c>
    </row>
    <row r="68" spans="17:69" x14ac:dyDescent="0.25">
      <c r="Q68" s="22" t="s">
        <v>10</v>
      </c>
      <c r="R68" s="26">
        <v>0</v>
      </c>
      <c r="S68" s="26">
        <v>0</v>
      </c>
      <c r="T68" s="26">
        <v>0</v>
      </c>
      <c r="U68" s="26">
        <v>0</v>
      </c>
      <c r="V68" s="26">
        <v>0</v>
      </c>
      <c r="W68" s="26">
        <v>0</v>
      </c>
      <c r="X68" s="26">
        <v>0</v>
      </c>
      <c r="Y68" s="26">
        <v>0</v>
      </c>
      <c r="Z68" s="26">
        <v>0</v>
      </c>
      <c r="AA68" s="26">
        <v>0</v>
      </c>
      <c r="AB68" s="26">
        <v>0</v>
      </c>
      <c r="AC68" s="26">
        <v>1.1890606420927499E-2</v>
      </c>
      <c r="AD68" s="17">
        <v>6.3780594754046099E-2</v>
      </c>
      <c r="AE68" s="17">
        <v>0.15513897866839044</v>
      </c>
      <c r="AF68" s="17">
        <v>0.15932446427148889</v>
      </c>
      <c r="AG68" s="17">
        <v>0.11225144323284157</v>
      </c>
      <c r="AH68" s="17">
        <v>0.14120774150676968</v>
      </c>
      <c r="AI68" s="17">
        <v>9.7143967359626965E-2</v>
      </c>
      <c r="AJ68" s="17">
        <v>2.2525904790509085E-2</v>
      </c>
      <c r="AK68" s="17">
        <v>2.5108804820890524E-2</v>
      </c>
      <c r="AL68" s="17">
        <v>1.5386982612709647E-2</v>
      </c>
      <c r="AM68" s="17">
        <v>8.5273300929478973E-3</v>
      </c>
      <c r="AN68" s="17">
        <v>0</v>
      </c>
      <c r="AO68" s="17">
        <v>9.4011469399266703E-3</v>
      </c>
      <c r="AP68" s="17">
        <v>0</v>
      </c>
      <c r="AQ68" s="17">
        <v>0</v>
      </c>
      <c r="AR68" s="17">
        <v>7.906388361796331E-3</v>
      </c>
      <c r="AS68" s="17">
        <v>0</v>
      </c>
      <c r="AT68" s="17">
        <v>1.0967317394165389E-2</v>
      </c>
      <c r="AU68" s="17">
        <v>1.1267605633802818E-2</v>
      </c>
      <c r="AV68" s="17">
        <v>0</v>
      </c>
      <c r="AW68" s="17">
        <v>0</v>
      </c>
    </row>
    <row r="69" spans="17:69" x14ac:dyDescent="0.25">
      <c r="AR69"/>
    </row>
  </sheetData>
  <mergeCells count="4">
    <mergeCell ref="P4:Q5"/>
    <mergeCell ref="P18:Q19"/>
    <mergeCell ref="P30:Q31"/>
    <mergeCell ref="P44:Q45"/>
  </mergeCells>
  <pageMargins left="0.7" right="0.7" top="0.75" bottom="0.75" header="0.51180555555555496" footer="0.51180555555555496"/>
  <pageSetup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Guardias</vt:lpstr>
      <vt:lpstr>Centros de salud</vt:lpstr>
      <vt:lpstr>C.E. Hospitales</vt:lpstr>
      <vt:lpstr>Gráficos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estssp01</dc:creator>
  <dc:description/>
  <cp:lastModifiedBy>estssp04</cp:lastModifiedBy>
  <cp:revision>1</cp:revision>
  <dcterms:created xsi:type="dcterms:W3CDTF">2023-03-17T13:33:09Z</dcterms:created>
  <dcterms:modified xsi:type="dcterms:W3CDTF">2023-08-15T10:10:12Z</dcterms:modified>
  <dc:language>es-AR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